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T\Documents\My Shortcuts\All Bird Stuff\"/>
    </mc:Choice>
  </mc:AlternateContent>
  <xr:revisionPtr revIDLastSave="0" documentId="13_ncr:1_{0DBD98C4-739D-4970-AAAD-6E5F36467E52}" xr6:coauthVersionLast="47" xr6:coauthVersionMax="47" xr10:uidLastSave="{00000000-0000-0000-0000-000000000000}"/>
  <bookViews>
    <workbookView xWindow="-108" yWindow="-108" windowWidth="23256" windowHeight="12456" xr2:uid="{86086597-B246-48AE-910F-02ACB1E9C6AE}"/>
  </bookViews>
  <sheets>
    <sheet name="Everglades Lagoon Wetlands" sheetId="1" r:id="rId1"/>
    <sheet name="Everglades Golf Course" sheetId="4" r:id="rId2"/>
    <sheet name="Rogers Park" sheetId="5" r:id="rId3"/>
  </sheets>
  <definedNames>
    <definedName name="_xlnm._FilterDatabase" localSheetId="1" hidden="1">'Everglades Golf Course'!$A$1:$J$102</definedName>
    <definedName name="_xlnm._FilterDatabase" localSheetId="0" hidden="1">'Everglades Lagoon Wetlands'!$A$1:$R$85</definedName>
    <definedName name="_xlnm._FilterDatabase" localSheetId="2" hidden="1">'Rogers Park'!$A$1:$K$102</definedName>
    <definedName name="_xlnm.Print_Area" localSheetId="1">'Everglades Golf Course'!$E$1:$J$83</definedName>
    <definedName name="_xlnm.Print_Area" localSheetId="0">'Everglades Lagoon Wetlands'!$E$1:$G$84</definedName>
    <definedName name="_xlnm.Print_Area" localSheetId="2">'Rogers Park'!$E$1:$K$83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" l="1"/>
  <c r="Q3" i="1"/>
  <c r="R3" i="1"/>
  <c r="P4" i="1"/>
  <c r="Q4" i="1"/>
  <c r="R4" i="1"/>
  <c r="B99" i="1"/>
  <c r="B98" i="1"/>
  <c r="B97" i="1"/>
  <c r="B96" i="1"/>
  <c r="B95" i="1"/>
  <c r="B94" i="1"/>
  <c r="B93" i="1"/>
  <c r="B92" i="1"/>
  <c r="B23" i="1"/>
  <c r="A91" i="1"/>
  <c r="B91" i="1" s="1"/>
  <c r="A20" i="1"/>
  <c r="B20" i="1" s="1"/>
  <c r="A19" i="1"/>
  <c r="B19" i="1" s="1"/>
  <c r="A82" i="1"/>
  <c r="B82" i="1" s="1"/>
  <c r="A65" i="1"/>
  <c r="B65" i="1" s="1"/>
  <c r="A64" i="1"/>
  <c r="B64" i="1" s="1"/>
  <c r="R3" i="4"/>
  <c r="Q3" i="4"/>
  <c r="P3" i="4"/>
  <c r="O3" i="4"/>
  <c r="N3" i="4"/>
  <c r="M3" i="4"/>
  <c r="L3" i="4"/>
  <c r="K3" i="4"/>
  <c r="J3" i="4"/>
  <c r="I3" i="4"/>
  <c r="H3" i="4"/>
  <c r="G3" i="4"/>
  <c r="F3" i="4"/>
  <c r="R2" i="4"/>
  <c r="Q2" i="4"/>
  <c r="P2" i="4"/>
  <c r="O2" i="4"/>
  <c r="N2" i="4"/>
  <c r="M2" i="4"/>
  <c r="L2" i="4"/>
  <c r="K2" i="4"/>
  <c r="J2" i="4"/>
  <c r="I2" i="4"/>
  <c r="H2" i="4"/>
  <c r="G2" i="4"/>
  <c r="F2" i="4"/>
  <c r="A4" i="4"/>
  <c r="B4" i="4"/>
  <c r="A5" i="4"/>
  <c r="B5" i="4"/>
  <c r="R3" i="5"/>
  <c r="Q3" i="5"/>
  <c r="P3" i="5"/>
  <c r="O3" i="5"/>
  <c r="N3" i="5"/>
  <c r="M3" i="5"/>
  <c r="L3" i="5"/>
  <c r="K3" i="5"/>
  <c r="J3" i="5"/>
  <c r="I3" i="5"/>
  <c r="H3" i="5"/>
  <c r="G3" i="5"/>
  <c r="F3" i="5"/>
  <c r="R2" i="5"/>
  <c r="Q2" i="5"/>
  <c r="P2" i="5"/>
  <c r="O2" i="5"/>
  <c r="N2" i="5"/>
  <c r="M2" i="5"/>
  <c r="L2" i="5"/>
  <c r="K2" i="5"/>
  <c r="J2" i="5"/>
  <c r="I2" i="5"/>
  <c r="H2" i="5"/>
  <c r="G2" i="5"/>
  <c r="F2" i="5"/>
  <c r="I4" i="1"/>
  <c r="H4" i="1"/>
  <c r="O3" i="1"/>
  <c r="O4" i="1" s="1"/>
  <c r="N3" i="1"/>
  <c r="N4" i="1" s="1"/>
  <c r="M3" i="1"/>
  <c r="M4" i="1" s="1"/>
  <c r="L3" i="1"/>
  <c r="L4" i="1" s="1"/>
  <c r="K3" i="1"/>
  <c r="K4" i="1" s="1"/>
  <c r="J3" i="1"/>
  <c r="J4" i="1" s="1"/>
  <c r="I3" i="1"/>
  <c r="H3" i="1"/>
  <c r="G3" i="1"/>
  <c r="G4" i="1" s="1"/>
  <c r="F3" i="1"/>
  <c r="F4" i="1" s="1"/>
  <c r="A73" i="1"/>
  <c r="B73" i="1" s="1"/>
  <c r="A89" i="1"/>
  <c r="B89" i="1" s="1"/>
  <c r="A88" i="1"/>
  <c r="B88" i="1" s="1"/>
  <c r="A87" i="1"/>
  <c r="B87" i="1" s="1"/>
  <c r="A86" i="1"/>
  <c r="B86" i="1" s="1"/>
  <c r="A85" i="1"/>
  <c r="B85" i="1" s="1"/>
  <c r="A84" i="1"/>
  <c r="B84" i="1" s="1"/>
  <c r="A83" i="1"/>
  <c r="B83" i="1" s="1"/>
  <c r="A81" i="1"/>
  <c r="B81" i="1" s="1"/>
  <c r="A80" i="1"/>
  <c r="B80" i="1" s="1"/>
  <c r="A79" i="1"/>
  <c r="B79" i="1" s="1"/>
  <c r="A78" i="1"/>
  <c r="B78" i="1" s="1"/>
  <c r="A77" i="1"/>
  <c r="B77" i="1" s="1"/>
  <c r="A76" i="1"/>
  <c r="B76" i="1" s="1"/>
  <c r="A75" i="1"/>
  <c r="B75" i="1" s="1"/>
  <c r="A74" i="1"/>
  <c r="B74" i="1" s="1"/>
  <c r="A72" i="1"/>
  <c r="B72" i="1" s="1"/>
  <c r="A71" i="1"/>
  <c r="B71" i="1" s="1"/>
  <c r="A70" i="1"/>
  <c r="B70" i="1" s="1"/>
  <c r="A69" i="1"/>
  <c r="B69" i="1" s="1"/>
  <c r="A68" i="1"/>
  <c r="B68" i="1" s="1"/>
  <c r="A67" i="1"/>
  <c r="B67" i="1" s="1"/>
  <c r="A66" i="1"/>
  <c r="B66" i="1" s="1"/>
  <c r="A63" i="1"/>
  <c r="B63" i="1" s="1"/>
  <c r="A62" i="1"/>
  <c r="B62" i="1" s="1"/>
  <c r="A61" i="1"/>
  <c r="B61" i="1" s="1"/>
  <c r="A60" i="1"/>
  <c r="B60" i="1" s="1"/>
  <c r="A59" i="1"/>
  <c r="B59" i="1" s="1"/>
  <c r="A58" i="1"/>
  <c r="B58" i="1" s="1"/>
  <c r="A57" i="1"/>
  <c r="B57" i="1" s="1"/>
  <c r="A56" i="1"/>
  <c r="B56" i="1" s="1"/>
  <c r="A55" i="1"/>
  <c r="B55" i="1" s="1"/>
  <c r="A54" i="1"/>
  <c r="B54" i="1" s="1"/>
  <c r="A53" i="1"/>
  <c r="B53" i="1" s="1"/>
  <c r="A52" i="1"/>
  <c r="B52" i="1" s="1"/>
  <c r="A51" i="1"/>
  <c r="B51" i="1" s="1"/>
  <c r="A50" i="1"/>
  <c r="B50" i="1" s="1"/>
  <c r="A49" i="1"/>
  <c r="B49" i="1" s="1"/>
  <c r="A48" i="1"/>
  <c r="B48" i="1" s="1"/>
  <c r="A47" i="1"/>
  <c r="B47" i="1" s="1"/>
  <c r="A46" i="1"/>
  <c r="B46" i="1" s="1"/>
  <c r="A45" i="1"/>
  <c r="B45" i="1" s="1"/>
  <c r="A44" i="1"/>
  <c r="B44" i="1" s="1"/>
  <c r="A43" i="1"/>
  <c r="B43" i="1" s="1"/>
  <c r="A42" i="1"/>
  <c r="B42" i="1" s="1"/>
  <c r="A41" i="1"/>
  <c r="B41" i="1" s="1"/>
  <c r="A40" i="1"/>
  <c r="B40" i="1" s="1"/>
  <c r="A39" i="1"/>
  <c r="B39" i="1" s="1"/>
  <c r="A38" i="1"/>
  <c r="B38" i="1" s="1"/>
  <c r="A37" i="1"/>
  <c r="B37" i="1" s="1"/>
  <c r="A36" i="1"/>
  <c r="B36" i="1" s="1"/>
  <c r="A35" i="1"/>
  <c r="B35" i="1" s="1"/>
  <c r="A34" i="1"/>
  <c r="B34" i="1" s="1"/>
  <c r="A33" i="1"/>
  <c r="B33" i="1" s="1"/>
  <c r="A32" i="1"/>
  <c r="B32" i="1" s="1"/>
  <c r="A31" i="1"/>
  <c r="B31" i="1" s="1"/>
  <c r="A30" i="1"/>
  <c r="B30" i="1" s="1"/>
  <c r="A29" i="1"/>
  <c r="B29" i="1" s="1"/>
  <c r="A28" i="1"/>
  <c r="B28" i="1" s="1"/>
  <c r="A27" i="1"/>
  <c r="B27" i="1" s="1"/>
  <c r="A26" i="1"/>
  <c r="B26" i="1" s="1"/>
  <c r="A25" i="1"/>
  <c r="B25" i="1" s="1"/>
  <c r="A24" i="1"/>
  <c r="B24" i="1" s="1"/>
  <c r="A23" i="1"/>
  <c r="A22" i="1"/>
  <c r="B22" i="1" s="1"/>
  <c r="A21" i="1"/>
  <c r="B21" i="1" s="1"/>
  <c r="A18" i="1"/>
  <c r="B18" i="1" s="1"/>
  <c r="A17" i="1"/>
  <c r="B17" i="1" s="1"/>
  <c r="A16" i="1"/>
  <c r="B16" i="1" s="1"/>
  <c r="A15" i="1"/>
  <c r="B15" i="1" s="1"/>
  <c r="A14" i="1"/>
  <c r="B14" i="1" s="1"/>
  <c r="A13" i="1"/>
  <c r="B13" i="1" s="1"/>
  <c r="A12" i="1"/>
  <c r="B12" i="1" s="1"/>
  <c r="A11" i="1"/>
  <c r="B11" i="1" s="1"/>
  <c r="A10" i="1"/>
  <c r="B10" i="1" s="1"/>
  <c r="A9" i="1"/>
  <c r="B9" i="1" s="1"/>
  <c r="A8" i="1"/>
  <c r="B8" i="1" s="1"/>
  <c r="A7" i="1"/>
  <c r="B7" i="1" s="1"/>
  <c r="A6" i="1"/>
  <c r="B6" i="1" s="1"/>
  <c r="A5" i="1"/>
  <c r="B5" i="1" s="1"/>
  <c r="A82" i="5"/>
  <c r="B82" i="5" s="1"/>
  <c r="A81" i="5"/>
  <c r="B81" i="5" s="1"/>
  <c r="A80" i="5"/>
  <c r="B80" i="5" s="1"/>
  <c r="A79" i="5"/>
  <c r="B79" i="5" s="1"/>
  <c r="A78" i="5"/>
  <c r="B78" i="5" s="1"/>
  <c r="A77" i="5"/>
  <c r="B77" i="5" s="1"/>
  <c r="A76" i="5"/>
  <c r="B76" i="5" s="1"/>
  <c r="A75" i="5"/>
  <c r="B75" i="5" s="1"/>
  <c r="A74" i="5"/>
  <c r="B74" i="5" s="1"/>
  <c r="A73" i="5"/>
  <c r="B73" i="5" s="1"/>
  <c r="A72" i="5"/>
  <c r="B72" i="5" s="1"/>
  <c r="A71" i="5"/>
  <c r="B71" i="5" s="1"/>
  <c r="A70" i="5"/>
  <c r="B70" i="5" s="1"/>
  <c r="A69" i="5"/>
  <c r="B69" i="5" s="1"/>
  <c r="A68" i="5"/>
  <c r="B68" i="5" s="1"/>
  <c r="A67" i="5"/>
  <c r="B67" i="5" s="1"/>
  <c r="A66" i="5"/>
  <c r="B66" i="5" s="1"/>
  <c r="A65" i="5"/>
  <c r="B65" i="5" s="1"/>
  <c r="A64" i="5"/>
  <c r="B64" i="5" s="1"/>
  <c r="A63" i="5"/>
  <c r="B63" i="5" s="1"/>
  <c r="A62" i="5"/>
  <c r="B62" i="5" s="1"/>
  <c r="A61" i="5"/>
  <c r="B61" i="5" s="1"/>
  <c r="A60" i="5"/>
  <c r="B60" i="5" s="1"/>
  <c r="A59" i="5"/>
  <c r="B59" i="5" s="1"/>
  <c r="A58" i="5"/>
  <c r="B58" i="5" s="1"/>
  <c r="A57" i="5"/>
  <c r="B57" i="5" s="1"/>
  <c r="A56" i="5"/>
  <c r="B56" i="5" s="1"/>
  <c r="A55" i="5"/>
  <c r="B55" i="5" s="1"/>
  <c r="A54" i="5"/>
  <c r="B54" i="5" s="1"/>
  <c r="A53" i="5"/>
  <c r="B53" i="5" s="1"/>
  <c r="A52" i="5"/>
  <c r="B52" i="5" s="1"/>
  <c r="A51" i="5"/>
  <c r="B51" i="5" s="1"/>
  <c r="A50" i="5"/>
  <c r="B50" i="5" s="1"/>
  <c r="A49" i="5"/>
  <c r="B49" i="5" s="1"/>
  <c r="A48" i="5"/>
  <c r="B48" i="5" s="1"/>
  <c r="A47" i="5"/>
  <c r="B47" i="5" s="1"/>
  <c r="A46" i="5"/>
  <c r="B46" i="5" s="1"/>
  <c r="A45" i="5"/>
  <c r="B45" i="5" s="1"/>
  <c r="A44" i="5"/>
  <c r="B44" i="5" s="1"/>
  <c r="A43" i="5"/>
  <c r="B43" i="5" s="1"/>
  <c r="A42" i="5"/>
  <c r="B42" i="5" s="1"/>
  <c r="A41" i="5"/>
  <c r="B41" i="5" s="1"/>
  <c r="A40" i="5"/>
  <c r="B40" i="5" s="1"/>
  <c r="A39" i="5"/>
  <c r="B39" i="5" s="1"/>
  <c r="A38" i="5"/>
  <c r="B38" i="5" s="1"/>
  <c r="A37" i="5"/>
  <c r="B37" i="5" s="1"/>
  <c r="A36" i="5"/>
  <c r="B36" i="5" s="1"/>
  <c r="A35" i="5"/>
  <c r="B35" i="5" s="1"/>
  <c r="A34" i="5"/>
  <c r="B34" i="5" s="1"/>
  <c r="A33" i="5"/>
  <c r="B33" i="5" s="1"/>
  <c r="A32" i="5"/>
  <c r="B32" i="5" s="1"/>
  <c r="A31" i="5"/>
  <c r="B31" i="5" s="1"/>
  <c r="A30" i="5"/>
  <c r="B30" i="5" s="1"/>
  <c r="A29" i="5"/>
  <c r="B29" i="5" s="1"/>
  <c r="A28" i="5"/>
  <c r="B28" i="5" s="1"/>
  <c r="A27" i="5"/>
  <c r="B27" i="5" s="1"/>
  <c r="A26" i="5"/>
  <c r="B26" i="5" s="1"/>
  <c r="A25" i="5"/>
  <c r="B25" i="5" s="1"/>
  <c r="A24" i="5"/>
  <c r="B24" i="5" s="1"/>
  <c r="A23" i="5"/>
  <c r="B23" i="5" s="1"/>
  <c r="A22" i="5"/>
  <c r="B22" i="5" s="1"/>
  <c r="A21" i="5"/>
  <c r="B21" i="5" s="1"/>
  <c r="A20" i="5"/>
  <c r="B20" i="5" s="1"/>
  <c r="A19" i="5"/>
  <c r="B19" i="5" s="1"/>
  <c r="A18" i="5"/>
  <c r="B18" i="5" s="1"/>
  <c r="A17" i="5"/>
  <c r="B17" i="5" s="1"/>
  <c r="A16" i="5"/>
  <c r="B16" i="5" s="1"/>
  <c r="A15" i="5"/>
  <c r="B15" i="5" s="1"/>
  <c r="A14" i="5"/>
  <c r="B14" i="5" s="1"/>
  <c r="A13" i="5"/>
  <c r="B13" i="5" s="1"/>
  <c r="A12" i="5"/>
  <c r="B12" i="5" s="1"/>
  <c r="A11" i="5"/>
  <c r="B11" i="5" s="1"/>
  <c r="A10" i="5"/>
  <c r="B10" i="5" s="1"/>
  <c r="A9" i="5"/>
  <c r="B9" i="5" s="1"/>
  <c r="A8" i="5"/>
  <c r="B8" i="5" s="1"/>
  <c r="A7" i="5"/>
  <c r="B7" i="5" s="1"/>
  <c r="A6" i="5"/>
  <c r="B6" i="5" s="1"/>
  <c r="A5" i="5"/>
  <c r="B5" i="5" s="1"/>
  <c r="A4" i="5"/>
  <c r="B4" i="5" s="1"/>
  <c r="A82" i="4"/>
  <c r="B82" i="4" s="1"/>
  <c r="A81" i="4"/>
  <c r="B81" i="4" s="1"/>
  <c r="A80" i="4"/>
  <c r="B80" i="4" s="1"/>
  <c r="A79" i="4"/>
  <c r="B79" i="4" s="1"/>
  <c r="A78" i="4"/>
  <c r="B78" i="4" s="1"/>
  <c r="A77" i="4"/>
  <c r="B77" i="4" s="1"/>
  <c r="A76" i="4"/>
  <c r="B76" i="4" s="1"/>
  <c r="A75" i="4"/>
  <c r="B75" i="4" s="1"/>
  <c r="A74" i="4"/>
  <c r="B74" i="4" s="1"/>
  <c r="A73" i="4"/>
  <c r="B73" i="4" s="1"/>
  <c r="A72" i="4"/>
  <c r="B72" i="4" s="1"/>
  <c r="A71" i="4"/>
  <c r="B71" i="4" s="1"/>
  <c r="A70" i="4"/>
  <c r="B70" i="4" s="1"/>
  <c r="A69" i="4"/>
  <c r="B69" i="4" s="1"/>
  <c r="A68" i="4"/>
  <c r="B68" i="4" s="1"/>
  <c r="A67" i="4"/>
  <c r="B67" i="4" s="1"/>
  <c r="A66" i="4"/>
  <c r="B66" i="4" s="1"/>
  <c r="A65" i="4"/>
  <c r="B65" i="4" s="1"/>
  <c r="A64" i="4"/>
  <c r="B64" i="4" s="1"/>
  <c r="A63" i="4"/>
  <c r="B63" i="4" s="1"/>
  <c r="A62" i="4"/>
  <c r="B62" i="4" s="1"/>
  <c r="A61" i="4"/>
  <c r="B61" i="4" s="1"/>
  <c r="A60" i="4"/>
  <c r="B60" i="4" s="1"/>
  <c r="A59" i="4"/>
  <c r="B59" i="4" s="1"/>
  <c r="A58" i="4"/>
  <c r="B58" i="4" s="1"/>
  <c r="A57" i="4"/>
  <c r="B57" i="4" s="1"/>
  <c r="A56" i="4"/>
  <c r="B56" i="4" s="1"/>
  <c r="A55" i="4"/>
  <c r="B55" i="4" s="1"/>
  <c r="A54" i="4"/>
  <c r="B54" i="4" s="1"/>
  <c r="A53" i="4"/>
  <c r="B53" i="4" s="1"/>
  <c r="A52" i="4"/>
  <c r="B52" i="4" s="1"/>
  <c r="A51" i="4"/>
  <c r="B51" i="4" s="1"/>
  <c r="A50" i="4"/>
  <c r="B50" i="4" s="1"/>
  <c r="A49" i="4"/>
  <c r="B49" i="4" s="1"/>
  <c r="A48" i="4"/>
  <c r="B48" i="4" s="1"/>
  <c r="A47" i="4"/>
  <c r="B47" i="4" s="1"/>
  <c r="A46" i="4"/>
  <c r="B46" i="4" s="1"/>
  <c r="A45" i="4"/>
  <c r="B45" i="4" s="1"/>
  <c r="A44" i="4"/>
  <c r="B44" i="4" s="1"/>
  <c r="A43" i="4"/>
  <c r="B43" i="4" s="1"/>
  <c r="A42" i="4"/>
  <c r="B42" i="4" s="1"/>
  <c r="A41" i="4"/>
  <c r="B41" i="4" s="1"/>
  <c r="A40" i="4"/>
  <c r="B40" i="4" s="1"/>
  <c r="A39" i="4"/>
  <c r="B39" i="4" s="1"/>
  <c r="A38" i="4"/>
  <c r="B38" i="4" s="1"/>
  <c r="A37" i="4"/>
  <c r="B37" i="4" s="1"/>
  <c r="A36" i="4"/>
  <c r="B36" i="4" s="1"/>
  <c r="A35" i="4"/>
  <c r="B35" i="4" s="1"/>
  <c r="A34" i="4"/>
  <c r="B34" i="4" s="1"/>
  <c r="A33" i="4"/>
  <c r="B33" i="4" s="1"/>
  <c r="A32" i="4"/>
  <c r="B32" i="4" s="1"/>
  <c r="A31" i="4"/>
  <c r="B31" i="4" s="1"/>
  <c r="A30" i="4"/>
  <c r="B30" i="4" s="1"/>
  <c r="A29" i="4"/>
  <c r="B29" i="4" s="1"/>
  <c r="A28" i="4"/>
  <c r="B28" i="4" s="1"/>
  <c r="A27" i="4"/>
  <c r="B27" i="4" s="1"/>
  <c r="A26" i="4"/>
  <c r="B26" i="4" s="1"/>
  <c r="A25" i="4"/>
  <c r="B25" i="4" s="1"/>
  <c r="A24" i="4"/>
  <c r="B24" i="4" s="1"/>
  <c r="A23" i="4"/>
  <c r="B23" i="4" s="1"/>
  <c r="A22" i="4"/>
  <c r="B22" i="4" s="1"/>
  <c r="A21" i="4"/>
  <c r="B21" i="4" s="1"/>
  <c r="A20" i="4"/>
  <c r="B20" i="4" s="1"/>
  <c r="A19" i="4"/>
  <c r="B19" i="4" s="1"/>
  <c r="A18" i="4"/>
  <c r="B18" i="4" s="1"/>
  <c r="A17" i="4"/>
  <c r="B17" i="4" s="1"/>
  <c r="A16" i="4"/>
  <c r="B16" i="4" s="1"/>
  <c r="A15" i="4"/>
  <c r="B15" i="4" s="1"/>
  <c r="A14" i="4"/>
  <c r="B14" i="4" s="1"/>
  <c r="A13" i="4"/>
  <c r="B13" i="4" s="1"/>
  <c r="A12" i="4"/>
  <c r="B12" i="4" s="1"/>
  <c r="A11" i="4"/>
  <c r="B11" i="4" s="1"/>
  <c r="A10" i="4"/>
  <c r="B10" i="4" s="1"/>
  <c r="A9" i="4"/>
  <c r="B9" i="4" s="1"/>
  <c r="A8" i="4"/>
  <c r="B8" i="4" s="1"/>
  <c r="A7" i="4"/>
  <c r="B7" i="4" s="1"/>
  <c r="A6" i="4"/>
  <c r="B6" i="4" s="1"/>
</calcChain>
</file>

<file path=xl/sharedStrings.xml><?xml version="1.0" encoding="utf-8"?>
<sst xmlns="http://schemas.openxmlformats.org/spreadsheetml/2006/main" count="519" uniqueCount="188">
  <si>
    <t>Total</t>
  </si>
  <si>
    <t>Avg</t>
  </si>
  <si>
    <t>Taxon Order</t>
  </si>
  <si>
    <t>Scientific Name</t>
  </si>
  <si>
    <t>Common Name</t>
  </si>
  <si>
    <t>Cygnus atratus</t>
  </si>
  <si>
    <t>Black Swan</t>
  </si>
  <si>
    <t>Chenonetta jubata</t>
  </si>
  <si>
    <t>Australian Wood Duck</t>
  </si>
  <si>
    <t>Anas superciliosa</t>
  </si>
  <si>
    <t>Pacific Black Duck</t>
  </si>
  <si>
    <t>Anas platyrhynchos</t>
  </si>
  <si>
    <t>Mallard</t>
  </si>
  <si>
    <t>Anas platyrhynchos x superciliosa</t>
  </si>
  <si>
    <t>Mallard x Pacific Black Duck (hybrid)</t>
  </si>
  <si>
    <t>Anas gracilis</t>
  </si>
  <si>
    <t>Grey Teal</t>
  </si>
  <si>
    <t>Anas castanea</t>
  </si>
  <si>
    <t>Chestnut Teal</t>
  </si>
  <si>
    <t>Aythya australis</t>
  </si>
  <si>
    <t>Hardhead</t>
  </si>
  <si>
    <t>Alectura lathami</t>
  </si>
  <si>
    <t>Australian Brushturkey</t>
  </si>
  <si>
    <t>Columba livia</t>
  </si>
  <si>
    <t>Rock Dove</t>
  </si>
  <si>
    <t>Spilopelia chinensis</t>
  </si>
  <si>
    <t>Spotted Dove</t>
  </si>
  <si>
    <t>Ocyphaps lophotes</t>
  </si>
  <si>
    <t>Crested Pigeon</t>
  </si>
  <si>
    <t>Lopholaimus antarcticus</t>
  </si>
  <si>
    <t>Topknot Pigeon</t>
  </si>
  <si>
    <t>Eudynamys orientalis</t>
  </si>
  <si>
    <t>Pacific Koel</t>
  </si>
  <si>
    <t>Hirundapus caudacutus</t>
  </si>
  <si>
    <t>White-throated Needletail</t>
  </si>
  <si>
    <t>Gallinula tenebrosa</t>
  </si>
  <si>
    <t>Dusky Moorhen</t>
  </si>
  <si>
    <t>Fulica atra</t>
  </si>
  <si>
    <t>Eurasian Coot</t>
  </si>
  <si>
    <t>Porphyrio melanotus</t>
  </si>
  <si>
    <t>Australasian Swamphen</t>
  </si>
  <si>
    <t>Haematopus longirostris</t>
  </si>
  <si>
    <t>Australian Pied Oystercatcher</t>
  </si>
  <si>
    <t>Vanellus miles</t>
  </si>
  <si>
    <t>Masked Lapwing</t>
  </si>
  <si>
    <t>Numenius madagascariensis</t>
  </si>
  <si>
    <t>Eastern Curlew</t>
  </si>
  <si>
    <t>Chroicocephalus novaehollandiae</t>
  </si>
  <si>
    <t>Silver Gull</t>
  </si>
  <si>
    <t>Sternula albifrons</t>
  </si>
  <si>
    <t>Little Tern</t>
  </si>
  <si>
    <t>Tachybaptus novaehollandiae</t>
  </si>
  <si>
    <t>Australasian Grebe</t>
  </si>
  <si>
    <t>Anhinga novaehollandiae</t>
  </si>
  <si>
    <t>Australasian Darter</t>
  </si>
  <si>
    <t>Microcarbo melanoleucos</t>
  </si>
  <si>
    <t>Little Pied Cormorant</t>
  </si>
  <si>
    <t>Phalacrocorax carbo</t>
  </si>
  <si>
    <t>Great Cormorant</t>
  </si>
  <si>
    <t>Phalacrocorax sulcirostris</t>
  </si>
  <si>
    <t>Little Black Cormorant</t>
  </si>
  <si>
    <t>Phalacrocorax varius</t>
  </si>
  <si>
    <t>Pied Cormorant</t>
  </si>
  <si>
    <t>Threskiornis molucca</t>
  </si>
  <si>
    <t>Australian White Ibis</t>
  </si>
  <si>
    <t>Platalea regia</t>
  </si>
  <si>
    <t>Royal Spoonbill</t>
  </si>
  <si>
    <t>Nycticorax caledonicus</t>
  </si>
  <si>
    <t>Nankeen Night Heron</t>
  </si>
  <si>
    <t>Egretta garzetta</t>
  </si>
  <si>
    <t>Little Egret</t>
  </si>
  <si>
    <t>Egretta novaehollandiae</t>
  </si>
  <si>
    <t>White-faced Heron</t>
  </si>
  <si>
    <t>Butorides striata</t>
  </si>
  <si>
    <t>Striated Heron</t>
  </si>
  <si>
    <t>Ardea alba</t>
  </si>
  <si>
    <t>Great Egret</t>
  </si>
  <si>
    <t>Ardea plumifera</t>
  </si>
  <si>
    <t>Plumed Egret</t>
  </si>
  <si>
    <t>Pelecanus conspicillatus</t>
  </si>
  <si>
    <t>Australian Pelican</t>
  </si>
  <si>
    <t>Pandion haliaetus</t>
  </si>
  <si>
    <t>Osprey</t>
  </si>
  <si>
    <t>Lophoictinia isura</t>
  </si>
  <si>
    <t>Square-tailed Kite</t>
  </si>
  <si>
    <t>Haliastur sphenurus</t>
  </si>
  <si>
    <t>Whistling Kite</t>
  </si>
  <si>
    <t>Icthyophaga leucogaster</t>
  </si>
  <si>
    <t>White-bellied Sea-Eagle</t>
  </si>
  <si>
    <t>Ninox boobook</t>
  </si>
  <si>
    <t>Australian Boobook</t>
  </si>
  <si>
    <t>Dacelo novaeguineae</t>
  </si>
  <si>
    <t>Laughing Kookaburra</t>
  </si>
  <si>
    <t>Todiramphus sanctus</t>
  </si>
  <si>
    <t>Sacred Kingfisher</t>
  </si>
  <si>
    <t>Eolophus roseicapilla</t>
  </si>
  <si>
    <t>Galah</t>
  </si>
  <si>
    <t>Cacatua sanguinea</t>
  </si>
  <si>
    <t>Little Corella</t>
  </si>
  <si>
    <t>Cacatua tenuirostris</t>
  </si>
  <si>
    <t>Long-billed Corella</t>
  </si>
  <si>
    <t>Cacatua galerita</t>
  </si>
  <si>
    <t>Sulphur-crested Cockatoo</t>
  </si>
  <si>
    <t>Alisterus scapularis</t>
  </si>
  <si>
    <t>Australian King-Parrot</t>
  </si>
  <si>
    <t>Platycercus eximius</t>
  </si>
  <si>
    <t>Eastern Rosella</t>
  </si>
  <si>
    <t>Trichoglossus concinnus</t>
  </si>
  <si>
    <t>Musk Lorikeet</t>
  </si>
  <si>
    <t>Trichoglossus chlorolepidotus</t>
  </si>
  <si>
    <t>Scaly-breasted Lorikeet</t>
  </si>
  <si>
    <t>Trichoglossus moluccanus</t>
  </si>
  <si>
    <t>Rainbow Lorikeet</t>
  </si>
  <si>
    <t>Ptilonorhynchus violaceus</t>
  </si>
  <si>
    <t>Satin Bowerbird</t>
  </si>
  <si>
    <t>Malurus cyaneus</t>
  </si>
  <si>
    <t>Superb Fairywren</t>
  </si>
  <si>
    <t>Manorina melanocephala</t>
  </si>
  <si>
    <t>Noisy Miner</t>
  </si>
  <si>
    <t>Anthochaera chrysoptera</t>
  </si>
  <si>
    <t>Little Wattlebird</t>
  </si>
  <si>
    <t>Anthochaera carunculata</t>
  </si>
  <si>
    <t>Red Wattlebird</t>
  </si>
  <si>
    <t>Entomyzon cyanotis</t>
  </si>
  <si>
    <t>Blue-faced Honeyeater</t>
  </si>
  <si>
    <t>Pardalotus punctatus</t>
  </si>
  <si>
    <t>Spotted Pardalote</t>
  </si>
  <si>
    <t>Acanthiza nana</t>
  </si>
  <si>
    <t>Yellow Thornbill</t>
  </si>
  <si>
    <t>Coracina novaehollandiae</t>
  </si>
  <si>
    <t>Black-faced Cuckooshrike</t>
  </si>
  <si>
    <t>Psophodes olivaceus</t>
  </si>
  <si>
    <t>Eastern Whipbird</t>
  </si>
  <si>
    <t>Oriolus sagittatus</t>
  </si>
  <si>
    <t>Olive-backed Oriole</t>
  </si>
  <si>
    <t>Sphecotheres vieilloti</t>
  </si>
  <si>
    <t>Australasian Figbird</t>
  </si>
  <si>
    <t>Artamus leucorynchus</t>
  </si>
  <si>
    <t>White-breasted Woodswallow</t>
  </si>
  <si>
    <t>Cracticus torquatus</t>
  </si>
  <si>
    <t>Grey Butcherbird</t>
  </si>
  <si>
    <t>Cracticus nigrogularis</t>
  </si>
  <si>
    <t>Pied Butcherbird</t>
  </si>
  <si>
    <t>Gymnorhina tibicen</t>
  </si>
  <si>
    <t>Australian Magpie</t>
  </si>
  <si>
    <t>Strepera graculina</t>
  </si>
  <si>
    <t>Pied Currawong</t>
  </si>
  <si>
    <t>Rhipidura leucophrys</t>
  </si>
  <si>
    <t>Willie Wagtail</t>
  </si>
  <si>
    <t>Grallina cyanoleuca</t>
  </si>
  <si>
    <t>Magpie-lark</t>
  </si>
  <si>
    <t>Corvus coronoides</t>
  </si>
  <si>
    <t>Australian Raven</t>
  </si>
  <si>
    <t>Hirundo neoxena</t>
  </si>
  <si>
    <t>Welcome Swallow</t>
  </si>
  <si>
    <t>Pycnonotus jocosus</t>
  </si>
  <si>
    <t>Red-whiskered Bulbul</t>
  </si>
  <si>
    <t>Zosterops lateralis</t>
  </si>
  <si>
    <t>Silvereye</t>
  </si>
  <si>
    <t>Sturnus vulgaris</t>
  </si>
  <si>
    <t>Common Starling</t>
  </si>
  <si>
    <t>Acridotheres tristis</t>
  </si>
  <si>
    <t>Common Myna</t>
  </si>
  <si>
    <t>(All data prior to 2024 sourced from Lorna Turner's records as supplied by Des Mitchell)</t>
  </si>
  <si>
    <t>Data compiled by Greg and Georgie Shaw using E-Bird</t>
  </si>
  <si>
    <t>Golden Whistler</t>
  </si>
  <si>
    <t>Pachycephala pectoralis</t>
  </si>
  <si>
    <t>Number of Species</t>
  </si>
  <si>
    <t>Number of Individuals</t>
  </si>
  <si>
    <t>Notes</t>
  </si>
  <si>
    <t>.</t>
  </si>
  <si>
    <t>Scarlet Honeyeater</t>
  </si>
  <si>
    <t>Noisy Friarbird</t>
  </si>
  <si>
    <t>Grey Fantail</t>
  </si>
  <si>
    <t>Flying foxes gone. Ponds very full; about 1cm short of top of weir.</t>
  </si>
  <si>
    <t>Channel-billed Cuckoo</t>
  </si>
  <si>
    <t>Scythrops novaehollandiae</t>
  </si>
  <si>
    <t>Myzomela sanguinolenta</t>
  </si>
  <si>
    <t>Philemon corniculatus</t>
  </si>
  <si>
    <t>Rhipidura albiscapa</t>
  </si>
  <si>
    <t>&lt;&lt;&lt; No.of surveys</t>
  </si>
  <si>
    <t>Tawny Frogmouth</t>
  </si>
  <si>
    <t>Podargus strigoides</t>
  </si>
  <si>
    <r>
      <t xml:space="preserve">Water level down to middle of third brick down on the weir. </t>
    </r>
    <r>
      <rPr>
        <b/>
        <sz val="8"/>
        <color rgb="FFFF0000"/>
        <rFont val="Aptos Narrow"/>
        <family val="2"/>
        <scheme val="minor"/>
      </rPr>
      <t>First Tawny Frogmouths recorded in this area.</t>
    </r>
  </si>
  <si>
    <r>
      <t xml:space="preserve">Water level down to bottom of third brick down on the weir. </t>
    </r>
    <r>
      <rPr>
        <b/>
        <sz val="8"/>
        <color rgb="FFFF0000"/>
        <rFont val="Aptos Narrow"/>
        <family val="2"/>
        <scheme val="minor"/>
      </rPr>
      <t xml:space="preserve"> Tawny Frogmouths still in same location</t>
    </r>
  </si>
  <si>
    <r>
      <t xml:space="preserve">Flying foxes back, but quiet. Pond is full. </t>
    </r>
    <r>
      <rPr>
        <sz val="8"/>
        <color rgb="FFFF0000"/>
        <rFont val="Aptos Narrow"/>
        <family val="2"/>
        <scheme val="minor"/>
      </rPr>
      <t>F</t>
    </r>
    <r>
      <rPr>
        <b/>
        <sz val="8"/>
        <color rgb="FFFF0000"/>
        <rFont val="Aptos Narrow"/>
        <family val="2"/>
        <scheme val="minor"/>
      </rPr>
      <t>irst Channel-billed cuckoo here.</t>
    </r>
  </si>
  <si>
    <t>Water level full, up t top of spillway. Flying fox numbers increasing.</t>
  </si>
  <si>
    <t>Water level two bricks down from top of spillway. Still very boggy, despite no recent rain. No evidence of flying foxes.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</si>
</sst>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8"/>
      <color theme="9" tint="-0.249977111117893"/>
      <name val="Aptos Narrow"/>
      <family val="2"/>
      <scheme val="minor"/>
    </font>
    <font>
      <b/>
      <sz val="8"/>
      <color theme="4" tint="0.39997558519241921"/>
      <name val="Aptos Narrow"/>
      <family val="2"/>
      <scheme val="minor"/>
    </font>
    <font>
      <sz val="8"/>
      <color theme="9" tint="-0.249977111117893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sz val="8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9" fillId="0" borderId="10" xfId="0" applyFont="1" applyBorder="1"/>
    <xf numFmtId="0" fontId="0" fillId="0" borderId="10" xfId="0" applyBorder="1" applyAlignment="1">
      <alignment vertical="top"/>
    </xf>
    <xf numFmtId="0" fontId="18" fillId="0" borderId="10" xfId="0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14" fontId="18" fillId="0" borderId="10" xfId="0" applyNumberFormat="1" applyFont="1" applyBorder="1" applyAlignment="1">
      <alignment vertical="top"/>
    </xf>
    <xf numFmtId="1" fontId="0" fillId="0" borderId="10" xfId="0" applyNumberFormat="1" applyBorder="1" applyAlignment="1">
      <alignment vertical="top"/>
    </xf>
    <xf numFmtId="1" fontId="0" fillId="0" borderId="10" xfId="0" applyNumberFormat="1" applyBorder="1"/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0" fontId="20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14" fontId="22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horizontal="right"/>
    </xf>
    <xf numFmtId="0" fontId="18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A051-FDEA-4CE9-99A2-8B86E65F34E5}">
  <sheetPr>
    <pageSetUpPr fitToPage="1"/>
  </sheetPr>
  <dimension ref="A1:AA102"/>
  <sheetViews>
    <sheetView tabSelected="1" zoomScaleNormal="140" workbookViewId="0">
      <pane xSplit="5" ySplit="4" topLeftCell="H69" activePane="bottomRight" state="frozen"/>
      <selection pane="topRight" activeCell="F1" sqref="F1"/>
      <selection pane="bottomLeft" activeCell="A4" sqref="A4"/>
      <selection pane="bottomRight" activeCell="Q71" sqref="Q71"/>
    </sheetView>
  </sheetViews>
  <sheetFormatPr defaultColWidth="8.77734375" defaultRowHeight="14.4" x14ac:dyDescent="0.3"/>
  <cols>
    <col min="1" max="1" width="6.33203125" style="1" customWidth="1"/>
    <col min="2" max="2" width="6.33203125" style="9" customWidth="1"/>
    <col min="3" max="3" width="6.33203125" style="11" hidden="1" customWidth="1"/>
    <col min="4" max="4" width="13.44140625" style="20" customWidth="1"/>
    <col min="5" max="5" width="29.21875" style="27" customWidth="1"/>
    <col min="6" max="18" width="12" style="1" customWidth="1"/>
    <col min="19" max="16384" width="8.77734375" style="1"/>
  </cols>
  <sheetData>
    <row r="1" spans="1:27" s="4" customFormat="1" ht="31.95" customHeight="1" x14ac:dyDescent="0.3">
      <c r="A1" s="4" t="s">
        <v>0</v>
      </c>
      <c r="B1" s="8" t="s">
        <v>1</v>
      </c>
      <c r="C1" s="15" t="s">
        <v>2</v>
      </c>
      <c r="D1" s="20" t="s">
        <v>3</v>
      </c>
      <c r="E1" s="26" t="s">
        <v>4</v>
      </c>
      <c r="F1" s="7">
        <v>43701</v>
      </c>
      <c r="G1" s="7">
        <v>45605</v>
      </c>
      <c r="H1" s="7">
        <v>45612</v>
      </c>
      <c r="I1" s="7">
        <v>45649</v>
      </c>
      <c r="J1" s="7">
        <v>45696</v>
      </c>
      <c r="K1" s="7">
        <v>45739</v>
      </c>
      <c r="L1" s="7">
        <v>45838</v>
      </c>
      <c r="M1" s="7">
        <v>45583</v>
      </c>
      <c r="N1" s="7">
        <v>45991</v>
      </c>
      <c r="O1" s="7">
        <v>46020</v>
      </c>
      <c r="P1" s="7">
        <v>46139</v>
      </c>
      <c r="Q1" s="7">
        <v>46243</v>
      </c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6" customFormat="1" ht="84.6" customHeight="1" x14ac:dyDescent="0.3">
      <c r="B2" s="22">
        <v>11</v>
      </c>
      <c r="C2" s="23">
        <v>1</v>
      </c>
      <c r="D2" s="24" t="s">
        <v>180</v>
      </c>
      <c r="E2" s="19" t="s">
        <v>169</v>
      </c>
      <c r="F2" s="17"/>
      <c r="G2" s="17"/>
      <c r="H2" s="17"/>
      <c r="I2" s="17"/>
      <c r="J2" s="17"/>
      <c r="K2" s="17" t="s">
        <v>170</v>
      </c>
      <c r="L2" s="25" t="s">
        <v>174</v>
      </c>
      <c r="M2" s="25" t="s">
        <v>185</v>
      </c>
      <c r="N2" s="17" t="s">
        <v>183</v>
      </c>
      <c r="O2" s="17" t="s">
        <v>184</v>
      </c>
      <c r="P2" s="16" t="s">
        <v>186</v>
      </c>
      <c r="Q2" s="16" t="s">
        <v>187</v>
      </c>
      <c r="R2" s="16">
        <v>13</v>
      </c>
      <c r="S2" s="16">
        <v>14</v>
      </c>
      <c r="T2" s="16">
        <v>15</v>
      </c>
      <c r="U2" s="16">
        <v>16</v>
      </c>
      <c r="V2" s="16">
        <v>17</v>
      </c>
      <c r="W2" s="16">
        <v>18</v>
      </c>
      <c r="X2" s="16">
        <v>19</v>
      </c>
      <c r="Y2" s="16">
        <v>20</v>
      </c>
      <c r="Z2" s="16">
        <v>21</v>
      </c>
    </row>
    <row r="3" spans="1:27" s="10" customFormat="1" x14ac:dyDescent="0.3">
      <c r="B3" s="18"/>
      <c r="C3" s="11">
        <v>2</v>
      </c>
      <c r="D3" s="20"/>
      <c r="E3" s="13" t="s">
        <v>167</v>
      </c>
      <c r="F3" s="14">
        <f t="shared" ref="F3:R3" si="0">COUNTA(F5:F85)</f>
        <v>1</v>
      </c>
      <c r="G3" s="14">
        <f t="shared" si="0"/>
        <v>20</v>
      </c>
      <c r="H3" s="14">
        <f t="shared" si="0"/>
        <v>22</v>
      </c>
      <c r="I3" s="14">
        <f t="shared" si="0"/>
        <v>23</v>
      </c>
      <c r="J3" s="14">
        <f t="shared" si="0"/>
        <v>14</v>
      </c>
      <c r="K3" s="14">
        <f t="shared" si="0"/>
        <v>7</v>
      </c>
      <c r="L3" s="14">
        <f t="shared" si="0"/>
        <v>19</v>
      </c>
      <c r="M3" s="14">
        <f t="shared" si="0"/>
        <v>20</v>
      </c>
      <c r="N3" s="14">
        <f t="shared" si="0"/>
        <v>23</v>
      </c>
      <c r="O3" s="14">
        <f t="shared" si="0"/>
        <v>26</v>
      </c>
      <c r="P3" s="14">
        <f t="shared" si="0"/>
        <v>20</v>
      </c>
      <c r="Q3" s="14">
        <f t="shared" si="0"/>
        <v>21</v>
      </c>
      <c r="R3" s="14">
        <f t="shared" si="0"/>
        <v>0</v>
      </c>
    </row>
    <row r="4" spans="1:27" s="10" customFormat="1" x14ac:dyDescent="0.3">
      <c r="B4" s="18"/>
      <c r="C4" s="11">
        <v>3</v>
      </c>
      <c r="D4" s="20"/>
      <c r="E4" s="13" t="s">
        <v>168</v>
      </c>
      <c r="F4" s="14">
        <f t="shared" ref="F4:R4" si="1">SUM(F5:F85)</f>
        <v>2</v>
      </c>
      <c r="G4" s="14">
        <f t="shared" si="1"/>
        <v>138</v>
      </c>
      <c r="H4" s="14">
        <f t="shared" si="1"/>
        <v>76</v>
      </c>
      <c r="I4" s="14">
        <f t="shared" si="1"/>
        <v>157</v>
      </c>
      <c r="J4" s="14">
        <f t="shared" si="1"/>
        <v>97</v>
      </c>
      <c r="K4" s="14">
        <f t="shared" si="1"/>
        <v>41</v>
      </c>
      <c r="L4" s="14">
        <f t="shared" si="1"/>
        <v>100</v>
      </c>
      <c r="M4" s="14">
        <f t="shared" si="1"/>
        <v>80</v>
      </c>
      <c r="N4" s="14">
        <f t="shared" si="1"/>
        <v>78</v>
      </c>
      <c r="O4" s="14">
        <f t="shared" si="1"/>
        <v>82</v>
      </c>
      <c r="P4" s="14">
        <f t="shared" si="1"/>
        <v>76</v>
      </c>
      <c r="Q4" s="14">
        <f t="shared" si="1"/>
        <v>83</v>
      </c>
      <c r="R4" s="14">
        <f t="shared" si="1"/>
        <v>0</v>
      </c>
    </row>
    <row r="5" spans="1:27" x14ac:dyDescent="0.3">
      <c r="A5" s="1">
        <f t="shared" ref="A5:A36" si="2">SUM(F5:O5)</f>
        <v>0</v>
      </c>
      <c r="B5" s="9">
        <f t="shared" ref="B5:B18" si="3">A5/$B$2</f>
        <v>0</v>
      </c>
      <c r="C5" s="11">
        <v>367</v>
      </c>
      <c r="D5" s="20" t="s">
        <v>5</v>
      </c>
      <c r="E5" s="27" t="s">
        <v>6</v>
      </c>
    </row>
    <row r="6" spans="1:27" x14ac:dyDescent="0.3">
      <c r="A6" s="1">
        <f t="shared" si="2"/>
        <v>4</v>
      </c>
      <c r="B6" s="9">
        <f t="shared" si="3"/>
        <v>0.36363636363636365</v>
      </c>
      <c r="C6" s="11">
        <v>445</v>
      </c>
      <c r="D6" s="20" t="s">
        <v>7</v>
      </c>
      <c r="E6" s="27" t="s">
        <v>8</v>
      </c>
      <c r="I6" s="1">
        <v>4</v>
      </c>
    </row>
    <row r="7" spans="1:27" x14ac:dyDescent="0.3">
      <c r="A7" s="1">
        <f t="shared" si="2"/>
        <v>49</v>
      </c>
      <c r="B7" s="9">
        <f t="shared" si="3"/>
        <v>4.4545454545454541</v>
      </c>
      <c r="C7" s="11">
        <v>514</v>
      </c>
      <c r="D7" s="20" t="s">
        <v>9</v>
      </c>
      <c r="E7" s="27" t="s">
        <v>10</v>
      </c>
      <c r="G7" s="1">
        <v>3</v>
      </c>
      <c r="H7" s="1">
        <v>6</v>
      </c>
      <c r="I7" s="1">
        <v>10</v>
      </c>
      <c r="J7" s="1">
        <v>2</v>
      </c>
      <c r="K7" s="1">
        <v>8</v>
      </c>
      <c r="L7" s="1">
        <v>6</v>
      </c>
      <c r="M7" s="1">
        <v>5</v>
      </c>
      <c r="N7" s="1">
        <v>5</v>
      </c>
      <c r="O7" s="1">
        <v>4</v>
      </c>
      <c r="P7" s="1">
        <v>5</v>
      </c>
      <c r="Q7" s="1">
        <v>8</v>
      </c>
    </row>
    <row r="8" spans="1:27" x14ac:dyDescent="0.3">
      <c r="A8" s="1">
        <f t="shared" si="2"/>
        <v>0</v>
      </c>
      <c r="B8" s="9">
        <f t="shared" si="3"/>
        <v>0</v>
      </c>
      <c r="C8" s="11">
        <v>525</v>
      </c>
      <c r="D8" s="20" t="s">
        <v>11</v>
      </c>
      <c r="E8" s="27" t="s">
        <v>12</v>
      </c>
    </row>
    <row r="9" spans="1:27" x14ac:dyDescent="0.3">
      <c r="A9" s="1">
        <f t="shared" si="2"/>
        <v>0</v>
      </c>
      <c r="B9" s="9">
        <f t="shared" si="3"/>
        <v>0</v>
      </c>
      <c r="C9" s="11">
        <v>539</v>
      </c>
      <c r="D9" s="20" t="s">
        <v>9</v>
      </c>
      <c r="E9" s="27" t="s">
        <v>14</v>
      </c>
    </row>
    <row r="10" spans="1:27" x14ac:dyDescent="0.3">
      <c r="A10" s="1">
        <f t="shared" si="2"/>
        <v>35</v>
      </c>
      <c r="B10" s="9">
        <f t="shared" si="3"/>
        <v>3.1818181818181817</v>
      </c>
      <c r="C10" s="11">
        <v>613</v>
      </c>
      <c r="D10" s="20" t="s">
        <v>15</v>
      </c>
      <c r="E10" s="27" t="s">
        <v>16</v>
      </c>
      <c r="H10" s="1">
        <v>4</v>
      </c>
      <c r="I10" s="1">
        <v>1</v>
      </c>
      <c r="J10" s="1">
        <v>1</v>
      </c>
      <c r="L10" s="1">
        <v>7</v>
      </c>
      <c r="N10" s="1">
        <v>10</v>
      </c>
      <c r="O10" s="1">
        <v>12</v>
      </c>
      <c r="P10" s="1">
        <v>2</v>
      </c>
      <c r="Q10" s="1">
        <v>7</v>
      </c>
    </row>
    <row r="11" spans="1:27" x14ac:dyDescent="0.3">
      <c r="A11" s="1">
        <f t="shared" si="2"/>
        <v>0</v>
      </c>
      <c r="B11" s="9">
        <f t="shared" si="3"/>
        <v>0</v>
      </c>
      <c r="C11" s="11">
        <v>617</v>
      </c>
      <c r="D11" s="20" t="s">
        <v>17</v>
      </c>
      <c r="E11" s="27" t="s">
        <v>18</v>
      </c>
      <c r="Q11" s="1">
        <v>1</v>
      </c>
    </row>
    <row r="12" spans="1:27" x14ac:dyDescent="0.3">
      <c r="A12" s="1">
        <f t="shared" si="2"/>
        <v>0</v>
      </c>
      <c r="B12" s="9">
        <f t="shared" si="3"/>
        <v>0</v>
      </c>
      <c r="C12" s="11">
        <v>660</v>
      </c>
      <c r="D12" s="20" t="s">
        <v>19</v>
      </c>
      <c r="E12" s="27" t="s">
        <v>20</v>
      </c>
    </row>
    <row r="13" spans="1:27" x14ac:dyDescent="0.3">
      <c r="A13" s="1">
        <f t="shared" si="2"/>
        <v>0</v>
      </c>
      <c r="B13" s="9">
        <f t="shared" si="3"/>
        <v>0</v>
      </c>
      <c r="C13" s="11">
        <v>770</v>
      </c>
      <c r="D13" s="20" t="s">
        <v>21</v>
      </c>
      <c r="E13" s="27" t="s">
        <v>22</v>
      </c>
    </row>
    <row r="14" spans="1:27" x14ac:dyDescent="0.3">
      <c r="A14" s="1">
        <f t="shared" si="2"/>
        <v>0</v>
      </c>
      <c r="B14" s="9">
        <f t="shared" si="3"/>
        <v>0</v>
      </c>
      <c r="C14" s="11">
        <v>1817</v>
      </c>
      <c r="D14" s="20" t="s">
        <v>23</v>
      </c>
      <c r="E14" s="27" t="s">
        <v>24</v>
      </c>
    </row>
    <row r="15" spans="1:27" x14ac:dyDescent="0.3">
      <c r="A15" s="1">
        <f t="shared" si="2"/>
        <v>0</v>
      </c>
      <c r="B15" s="9">
        <f t="shared" si="3"/>
        <v>0</v>
      </c>
      <c r="C15" s="11">
        <v>2027</v>
      </c>
      <c r="D15" s="20" t="s">
        <v>25</v>
      </c>
      <c r="E15" s="27" t="s">
        <v>26</v>
      </c>
    </row>
    <row r="16" spans="1:27" x14ac:dyDescent="0.3">
      <c r="A16" s="1">
        <f t="shared" si="2"/>
        <v>0</v>
      </c>
      <c r="B16" s="9">
        <f t="shared" si="3"/>
        <v>0</v>
      </c>
      <c r="C16" s="11">
        <v>2175</v>
      </c>
      <c r="D16" s="20" t="s">
        <v>27</v>
      </c>
      <c r="E16" s="27" t="s">
        <v>28</v>
      </c>
      <c r="P16" s="1">
        <v>1</v>
      </c>
      <c r="Q16" s="1">
        <v>1</v>
      </c>
    </row>
    <row r="17" spans="1:17" x14ac:dyDescent="0.3">
      <c r="A17" s="1">
        <f t="shared" si="2"/>
        <v>0</v>
      </c>
      <c r="B17" s="9">
        <f t="shared" si="3"/>
        <v>0</v>
      </c>
      <c r="C17" s="11">
        <v>2802</v>
      </c>
      <c r="D17" s="20" t="s">
        <v>29</v>
      </c>
      <c r="E17" s="27" t="s">
        <v>30</v>
      </c>
    </row>
    <row r="18" spans="1:17" x14ac:dyDescent="0.3">
      <c r="A18" s="1">
        <f t="shared" si="2"/>
        <v>6</v>
      </c>
      <c r="B18" s="9">
        <f t="shared" si="3"/>
        <v>0.54545454545454541</v>
      </c>
      <c r="C18" s="11">
        <v>3228</v>
      </c>
      <c r="D18" s="20" t="s">
        <v>31</v>
      </c>
      <c r="E18" s="27" t="s">
        <v>32</v>
      </c>
      <c r="G18" s="1">
        <v>1</v>
      </c>
      <c r="I18" s="1">
        <v>1</v>
      </c>
      <c r="M18" s="1">
        <v>1</v>
      </c>
      <c r="N18" s="1">
        <v>2</v>
      </c>
      <c r="O18" s="1">
        <v>1</v>
      </c>
    </row>
    <row r="19" spans="1:17" x14ac:dyDescent="0.3">
      <c r="A19" s="1">
        <f t="shared" si="2"/>
        <v>2</v>
      </c>
      <c r="B19" s="9">
        <f>A19/1</f>
        <v>2</v>
      </c>
      <c r="C19" s="1">
        <v>3241</v>
      </c>
      <c r="D19" s="20" t="s">
        <v>176</v>
      </c>
      <c r="E19" s="27" t="s">
        <v>175</v>
      </c>
      <c r="M19" s="1">
        <v>2</v>
      </c>
    </row>
    <row r="20" spans="1:17" x14ac:dyDescent="0.3">
      <c r="A20" s="1">
        <f t="shared" si="2"/>
        <v>4</v>
      </c>
      <c r="B20" s="9">
        <f t="shared" ref="B20:B51" si="4">A20/$B$2</f>
        <v>0.36363636363636365</v>
      </c>
      <c r="C20" s="1">
        <v>3768</v>
      </c>
      <c r="D20" s="20" t="s">
        <v>182</v>
      </c>
      <c r="E20" s="27" t="s">
        <v>181</v>
      </c>
      <c r="N20" s="1">
        <v>2</v>
      </c>
      <c r="O20" s="1">
        <v>2</v>
      </c>
    </row>
    <row r="21" spans="1:17" x14ac:dyDescent="0.3">
      <c r="A21" s="1">
        <f t="shared" si="2"/>
        <v>0</v>
      </c>
      <c r="B21" s="9">
        <f t="shared" si="4"/>
        <v>0</v>
      </c>
      <c r="C21" s="11">
        <v>3864</v>
      </c>
      <c r="D21" s="20" t="s">
        <v>33</v>
      </c>
      <c r="E21" s="27" t="s">
        <v>34</v>
      </c>
    </row>
    <row r="22" spans="1:17" x14ac:dyDescent="0.3">
      <c r="A22" s="1">
        <f t="shared" si="2"/>
        <v>87</v>
      </c>
      <c r="B22" s="9">
        <f t="shared" si="4"/>
        <v>7.9090909090909092</v>
      </c>
      <c r="C22" s="11">
        <v>5421</v>
      </c>
      <c r="D22" s="20" t="s">
        <v>35</v>
      </c>
      <c r="E22" s="27" t="s">
        <v>36</v>
      </c>
      <c r="G22" s="1">
        <v>8</v>
      </c>
      <c r="H22" s="1">
        <v>7</v>
      </c>
      <c r="I22" s="1">
        <v>8</v>
      </c>
      <c r="J22" s="1">
        <v>20</v>
      </c>
      <c r="K22" s="1">
        <v>14</v>
      </c>
      <c r="L22" s="1">
        <v>4</v>
      </c>
      <c r="M22" s="1">
        <v>10</v>
      </c>
      <c r="N22" s="1">
        <v>7</v>
      </c>
      <c r="O22" s="1">
        <v>9</v>
      </c>
      <c r="P22" s="1">
        <v>15</v>
      </c>
      <c r="Q22" s="1">
        <v>5</v>
      </c>
    </row>
    <row r="23" spans="1:17" x14ac:dyDescent="0.3">
      <c r="A23" s="1">
        <f t="shared" si="2"/>
        <v>6</v>
      </c>
      <c r="B23" s="9">
        <f t="shared" si="4"/>
        <v>0.54545454545454541</v>
      </c>
      <c r="C23" s="11">
        <v>5430</v>
      </c>
      <c r="D23" s="20" t="s">
        <v>37</v>
      </c>
      <c r="E23" s="27" t="s">
        <v>38</v>
      </c>
      <c r="I23" s="1">
        <v>3</v>
      </c>
      <c r="L23" s="1">
        <v>2</v>
      </c>
      <c r="M23" s="1">
        <v>1</v>
      </c>
    </row>
    <row r="24" spans="1:17" x14ac:dyDescent="0.3">
      <c r="A24" s="1">
        <f t="shared" si="2"/>
        <v>31</v>
      </c>
      <c r="B24" s="9">
        <f t="shared" si="4"/>
        <v>2.8181818181818183</v>
      </c>
      <c r="C24" s="11">
        <v>5468</v>
      </c>
      <c r="D24" s="20" t="s">
        <v>39</v>
      </c>
      <c r="E24" s="27" t="s">
        <v>40</v>
      </c>
      <c r="H24" s="1">
        <v>5</v>
      </c>
      <c r="I24" s="1">
        <v>8</v>
      </c>
      <c r="J24" s="1">
        <v>2</v>
      </c>
      <c r="L24" s="1">
        <v>7</v>
      </c>
      <c r="M24" s="1">
        <v>5</v>
      </c>
      <c r="N24" s="1">
        <v>1</v>
      </c>
      <c r="O24" s="1">
        <v>3</v>
      </c>
      <c r="Q24" s="1">
        <v>4</v>
      </c>
    </row>
    <row r="25" spans="1:17" x14ac:dyDescent="0.3">
      <c r="A25" s="1">
        <f t="shared" si="2"/>
        <v>0</v>
      </c>
      <c r="B25" s="9">
        <f t="shared" si="4"/>
        <v>0</v>
      </c>
      <c r="C25" s="11">
        <v>5734</v>
      </c>
      <c r="D25" s="20" t="s">
        <v>41</v>
      </c>
      <c r="E25" s="27" t="s">
        <v>42</v>
      </c>
    </row>
    <row r="26" spans="1:17" x14ac:dyDescent="0.3">
      <c r="A26" s="1">
        <f t="shared" si="2"/>
        <v>7</v>
      </c>
      <c r="B26" s="9">
        <f t="shared" si="4"/>
        <v>0.63636363636363635</v>
      </c>
      <c r="C26" s="11">
        <v>5830</v>
      </c>
      <c r="D26" s="20" t="s">
        <v>43</v>
      </c>
      <c r="E26" s="27" t="s">
        <v>44</v>
      </c>
      <c r="I26" s="1">
        <v>2</v>
      </c>
      <c r="J26" s="1">
        <v>1</v>
      </c>
      <c r="L26" s="1">
        <v>1</v>
      </c>
      <c r="M26" s="1">
        <v>2</v>
      </c>
      <c r="O26" s="1">
        <v>1</v>
      </c>
      <c r="P26" s="1">
        <v>2</v>
      </c>
    </row>
    <row r="27" spans="1:17" x14ac:dyDescent="0.3">
      <c r="A27" s="1">
        <f t="shared" si="2"/>
        <v>0</v>
      </c>
      <c r="B27" s="9">
        <f t="shared" si="4"/>
        <v>0</v>
      </c>
      <c r="C27" s="11">
        <v>5964</v>
      </c>
      <c r="D27" s="20" t="s">
        <v>45</v>
      </c>
      <c r="E27" s="27" t="s">
        <v>46</v>
      </c>
    </row>
    <row r="28" spans="1:17" x14ac:dyDescent="0.3">
      <c r="A28" s="1">
        <f t="shared" si="2"/>
        <v>0</v>
      </c>
      <c r="B28" s="9">
        <f t="shared" si="4"/>
        <v>0</v>
      </c>
      <c r="C28" s="11">
        <v>6398</v>
      </c>
      <c r="D28" s="20" t="s">
        <v>47</v>
      </c>
      <c r="E28" s="27" t="s">
        <v>48</v>
      </c>
    </row>
    <row r="29" spans="1:17" x14ac:dyDescent="0.3">
      <c r="A29" s="1">
        <f t="shared" si="2"/>
        <v>0</v>
      </c>
      <c r="B29" s="9">
        <f t="shared" si="4"/>
        <v>0</v>
      </c>
      <c r="C29" s="11">
        <v>6609</v>
      </c>
      <c r="D29" s="20" t="s">
        <v>49</v>
      </c>
      <c r="E29" s="27" t="s">
        <v>50</v>
      </c>
    </row>
    <row r="30" spans="1:17" x14ac:dyDescent="0.3">
      <c r="A30" s="1">
        <f t="shared" si="2"/>
        <v>5</v>
      </c>
      <c r="B30" s="9">
        <f t="shared" si="4"/>
        <v>0.45454545454545453</v>
      </c>
      <c r="C30" s="11">
        <v>6762</v>
      </c>
      <c r="D30" s="20" t="s">
        <v>51</v>
      </c>
      <c r="E30" s="27" t="s">
        <v>52</v>
      </c>
      <c r="G30" s="1">
        <v>1</v>
      </c>
      <c r="H30" s="1">
        <v>3</v>
      </c>
      <c r="N30" s="1">
        <v>1</v>
      </c>
      <c r="P30" s="1">
        <v>3</v>
      </c>
      <c r="Q30" s="1">
        <v>1</v>
      </c>
    </row>
    <row r="31" spans="1:17" x14ac:dyDescent="0.3">
      <c r="A31" s="1">
        <f t="shared" si="2"/>
        <v>0</v>
      </c>
      <c r="B31" s="9">
        <f t="shared" si="4"/>
        <v>0</v>
      </c>
      <c r="C31" s="11">
        <v>7291</v>
      </c>
      <c r="D31" s="20" t="s">
        <v>53</v>
      </c>
      <c r="E31" s="27" t="s">
        <v>54</v>
      </c>
    </row>
    <row r="32" spans="1:17" x14ac:dyDescent="0.3">
      <c r="A32" s="1">
        <f t="shared" si="2"/>
        <v>2</v>
      </c>
      <c r="B32" s="9">
        <f t="shared" si="4"/>
        <v>0.18181818181818182</v>
      </c>
      <c r="C32" s="11">
        <v>7293</v>
      </c>
      <c r="D32" s="20" t="s">
        <v>55</v>
      </c>
      <c r="E32" s="27" t="s">
        <v>56</v>
      </c>
      <c r="G32" s="1">
        <v>1</v>
      </c>
      <c r="O32" s="1">
        <v>1</v>
      </c>
    </row>
    <row r="33" spans="1:17" x14ac:dyDescent="0.3">
      <c r="A33" s="1">
        <f t="shared" si="2"/>
        <v>0</v>
      </c>
      <c r="B33" s="9">
        <f t="shared" si="4"/>
        <v>0</v>
      </c>
      <c r="C33" s="11">
        <v>7313</v>
      </c>
      <c r="D33" s="20" t="s">
        <v>57</v>
      </c>
      <c r="E33" s="27" t="s">
        <v>58</v>
      </c>
    </row>
    <row r="34" spans="1:17" x14ac:dyDescent="0.3">
      <c r="A34" s="1">
        <f t="shared" si="2"/>
        <v>2</v>
      </c>
      <c r="B34" s="9">
        <f t="shared" si="4"/>
        <v>0.18181818181818182</v>
      </c>
      <c r="C34" s="11">
        <v>7331</v>
      </c>
      <c r="D34" s="20" t="s">
        <v>59</v>
      </c>
      <c r="E34" s="27" t="s">
        <v>60</v>
      </c>
      <c r="K34" s="1">
        <v>1</v>
      </c>
      <c r="N34" s="1">
        <v>1</v>
      </c>
    </row>
    <row r="35" spans="1:17" x14ac:dyDescent="0.3">
      <c r="A35" s="1">
        <f t="shared" si="2"/>
        <v>0</v>
      </c>
      <c r="B35" s="9">
        <f t="shared" si="4"/>
        <v>0</v>
      </c>
      <c r="C35" s="11">
        <v>7332</v>
      </c>
      <c r="D35" s="20" t="s">
        <v>61</v>
      </c>
      <c r="E35" s="27" t="s">
        <v>62</v>
      </c>
    </row>
    <row r="36" spans="1:17" x14ac:dyDescent="0.3">
      <c r="A36" s="1">
        <f t="shared" si="2"/>
        <v>197</v>
      </c>
      <c r="B36" s="9">
        <f t="shared" si="4"/>
        <v>17.90909090909091</v>
      </c>
      <c r="C36" s="11">
        <v>7413</v>
      </c>
      <c r="D36" s="20" t="s">
        <v>63</v>
      </c>
      <c r="E36" s="27" t="s">
        <v>64</v>
      </c>
      <c r="G36" s="1">
        <v>50</v>
      </c>
      <c r="H36" s="1">
        <v>20</v>
      </c>
      <c r="I36" s="1">
        <v>43</v>
      </c>
      <c r="J36" s="1">
        <v>12</v>
      </c>
      <c r="K36" s="1">
        <v>9</v>
      </c>
      <c r="L36" s="1">
        <v>40</v>
      </c>
      <c r="M36" s="1">
        <v>5</v>
      </c>
      <c r="N36" s="1">
        <v>12</v>
      </c>
      <c r="O36" s="1">
        <v>6</v>
      </c>
      <c r="P36" s="1">
        <v>10</v>
      </c>
      <c r="Q36" s="1">
        <v>7</v>
      </c>
    </row>
    <row r="37" spans="1:17" x14ac:dyDescent="0.3">
      <c r="A37" s="1">
        <f t="shared" ref="A37:A68" si="5">SUM(F37:O37)</f>
        <v>3</v>
      </c>
      <c r="B37" s="9">
        <f t="shared" si="4"/>
        <v>0.27272727272727271</v>
      </c>
      <c r="C37" s="11">
        <v>7441</v>
      </c>
      <c r="D37" s="20" t="s">
        <v>65</v>
      </c>
      <c r="E37" s="27" t="s">
        <v>66</v>
      </c>
      <c r="O37" s="1">
        <v>3</v>
      </c>
    </row>
    <row r="38" spans="1:17" x14ac:dyDescent="0.3">
      <c r="A38" s="1">
        <f t="shared" si="5"/>
        <v>10</v>
      </c>
      <c r="B38" s="9">
        <f t="shared" si="4"/>
        <v>0.90909090909090906</v>
      </c>
      <c r="C38" s="11">
        <v>7523</v>
      </c>
      <c r="D38" s="20" t="s">
        <v>67</v>
      </c>
      <c r="E38" s="27" t="s">
        <v>68</v>
      </c>
      <c r="H38" s="1">
        <v>1</v>
      </c>
      <c r="I38" s="1">
        <v>5</v>
      </c>
      <c r="N38" s="1">
        <v>2</v>
      </c>
      <c r="O38" s="1">
        <v>2</v>
      </c>
    </row>
    <row r="39" spans="1:17" x14ac:dyDescent="0.3">
      <c r="A39" s="1">
        <f t="shared" si="5"/>
        <v>0</v>
      </c>
      <c r="B39" s="9">
        <f t="shared" si="4"/>
        <v>0</v>
      </c>
      <c r="C39" s="11">
        <v>7562</v>
      </c>
      <c r="D39" s="20" t="s">
        <v>69</v>
      </c>
      <c r="E39" s="27" t="s">
        <v>70</v>
      </c>
    </row>
    <row r="40" spans="1:17" x14ac:dyDescent="0.3">
      <c r="A40" s="1">
        <f t="shared" si="5"/>
        <v>1</v>
      </c>
      <c r="B40" s="9">
        <f t="shared" si="4"/>
        <v>9.0909090909090912E-2</v>
      </c>
      <c r="C40" s="11">
        <v>7573</v>
      </c>
      <c r="D40" s="20" t="s">
        <v>71</v>
      </c>
      <c r="E40" s="27" t="s">
        <v>72</v>
      </c>
      <c r="O40" s="1">
        <v>1</v>
      </c>
    </row>
    <row r="41" spans="1:17" x14ac:dyDescent="0.3">
      <c r="A41" s="1">
        <f t="shared" si="5"/>
        <v>0</v>
      </c>
      <c r="B41" s="9">
        <f t="shared" si="4"/>
        <v>0</v>
      </c>
      <c r="C41" s="11">
        <v>7581</v>
      </c>
      <c r="D41" s="20" t="s">
        <v>73</v>
      </c>
      <c r="E41" s="27" t="s">
        <v>74</v>
      </c>
    </row>
    <row r="42" spans="1:17" x14ac:dyDescent="0.3">
      <c r="A42" s="1">
        <f t="shared" si="5"/>
        <v>2</v>
      </c>
      <c r="B42" s="9">
        <f t="shared" si="4"/>
        <v>0.18181818181818182</v>
      </c>
      <c r="C42" s="11">
        <v>7635</v>
      </c>
      <c r="D42" s="20" t="s">
        <v>75</v>
      </c>
      <c r="E42" s="27" t="s">
        <v>76</v>
      </c>
      <c r="N42" s="1">
        <v>1</v>
      </c>
      <c r="O42" s="1">
        <v>1</v>
      </c>
      <c r="P42" s="1">
        <v>1</v>
      </c>
      <c r="Q42" s="1">
        <v>1</v>
      </c>
    </row>
    <row r="43" spans="1:17" x14ac:dyDescent="0.3">
      <c r="A43" s="1">
        <f t="shared" si="5"/>
        <v>0</v>
      </c>
      <c r="B43" s="9">
        <f t="shared" si="4"/>
        <v>0</v>
      </c>
      <c r="C43" s="11">
        <v>7647</v>
      </c>
      <c r="D43" s="20" t="s">
        <v>77</v>
      </c>
      <c r="E43" s="27" t="s">
        <v>78</v>
      </c>
    </row>
    <row r="44" spans="1:17" x14ac:dyDescent="0.3">
      <c r="A44" s="1">
        <f t="shared" si="5"/>
        <v>0</v>
      </c>
      <c r="B44" s="9">
        <f t="shared" si="4"/>
        <v>0</v>
      </c>
      <c r="C44" s="11">
        <v>7706</v>
      </c>
      <c r="D44" s="20" t="s">
        <v>79</v>
      </c>
      <c r="E44" s="27" t="s">
        <v>80</v>
      </c>
      <c r="P44" s="1">
        <v>1</v>
      </c>
    </row>
    <row r="45" spans="1:17" x14ac:dyDescent="0.3">
      <c r="A45" s="1">
        <f t="shared" si="5"/>
        <v>0</v>
      </c>
      <c r="B45" s="9">
        <f t="shared" si="4"/>
        <v>0</v>
      </c>
      <c r="C45" s="11">
        <v>7737</v>
      </c>
      <c r="D45" s="20" t="s">
        <v>81</v>
      </c>
      <c r="E45" s="27" t="s">
        <v>82</v>
      </c>
    </row>
    <row r="46" spans="1:17" x14ac:dyDescent="0.3">
      <c r="A46" s="1">
        <f t="shared" si="5"/>
        <v>0</v>
      </c>
      <c r="B46" s="9">
        <f t="shared" si="4"/>
        <v>0</v>
      </c>
      <c r="C46" s="11">
        <v>7830</v>
      </c>
      <c r="D46" s="20" t="s">
        <v>83</v>
      </c>
      <c r="E46" s="27" t="s">
        <v>84</v>
      </c>
    </row>
    <row r="47" spans="1:17" x14ac:dyDescent="0.3">
      <c r="A47" s="1">
        <f t="shared" si="5"/>
        <v>0</v>
      </c>
      <c r="B47" s="9">
        <f t="shared" si="4"/>
        <v>0</v>
      </c>
      <c r="C47" s="11">
        <v>8267</v>
      </c>
      <c r="D47" s="20" t="s">
        <v>85</v>
      </c>
      <c r="E47" s="27" t="s">
        <v>86</v>
      </c>
    </row>
    <row r="48" spans="1:17" x14ac:dyDescent="0.3">
      <c r="A48" s="1">
        <f t="shared" si="5"/>
        <v>0</v>
      </c>
      <c r="B48" s="9">
        <f t="shared" si="4"/>
        <v>0</v>
      </c>
      <c r="C48" s="11">
        <v>8280</v>
      </c>
      <c r="D48" s="20" t="s">
        <v>87</v>
      </c>
      <c r="E48" s="27" t="s">
        <v>88</v>
      </c>
    </row>
    <row r="49" spans="1:17" x14ac:dyDescent="0.3">
      <c r="A49" s="1">
        <f t="shared" si="5"/>
        <v>0</v>
      </c>
      <c r="B49" s="9">
        <f t="shared" si="4"/>
        <v>0</v>
      </c>
      <c r="C49" s="11">
        <v>9230</v>
      </c>
      <c r="D49" s="20" t="s">
        <v>89</v>
      </c>
      <c r="E49" s="27" t="s">
        <v>90</v>
      </c>
    </row>
    <row r="50" spans="1:17" x14ac:dyDescent="0.3">
      <c r="A50" s="1">
        <f t="shared" si="5"/>
        <v>11</v>
      </c>
      <c r="B50" s="9">
        <f t="shared" si="4"/>
        <v>1</v>
      </c>
      <c r="C50" s="11">
        <v>9925</v>
      </c>
      <c r="D50" s="20" t="s">
        <v>91</v>
      </c>
      <c r="E50" s="27" t="s">
        <v>92</v>
      </c>
      <c r="G50" s="1">
        <v>1</v>
      </c>
      <c r="H50" s="1">
        <v>2</v>
      </c>
      <c r="I50" s="1">
        <v>2</v>
      </c>
      <c r="M50" s="1">
        <v>1</v>
      </c>
      <c r="N50" s="1">
        <v>2</v>
      </c>
      <c r="O50" s="1">
        <v>3</v>
      </c>
      <c r="P50" s="1">
        <v>1</v>
      </c>
      <c r="Q50" s="1">
        <v>3</v>
      </c>
    </row>
    <row r="51" spans="1:17" x14ac:dyDescent="0.3">
      <c r="A51" s="1">
        <f t="shared" si="5"/>
        <v>2</v>
      </c>
      <c r="B51" s="9">
        <f t="shared" si="4"/>
        <v>0.18181818181818182</v>
      </c>
      <c r="C51" s="11">
        <v>10078</v>
      </c>
      <c r="D51" s="20" t="s">
        <v>93</v>
      </c>
      <c r="E51" s="27" t="s">
        <v>94</v>
      </c>
      <c r="M51" s="1">
        <v>1</v>
      </c>
      <c r="O51" s="1">
        <v>1</v>
      </c>
    </row>
    <row r="52" spans="1:17" x14ac:dyDescent="0.3">
      <c r="A52" s="1">
        <f t="shared" si="5"/>
        <v>0</v>
      </c>
      <c r="B52" s="9">
        <f t="shared" ref="B52:B83" si="6">A52/$B$2</f>
        <v>0</v>
      </c>
      <c r="C52" s="11">
        <v>12059</v>
      </c>
      <c r="D52" s="20" t="s">
        <v>95</v>
      </c>
      <c r="E52" s="27" t="s">
        <v>96</v>
      </c>
    </row>
    <row r="53" spans="1:17" x14ac:dyDescent="0.3">
      <c r="A53" s="1">
        <f t="shared" si="5"/>
        <v>20</v>
      </c>
      <c r="B53" s="9">
        <f t="shared" si="6"/>
        <v>1.8181818181818181</v>
      </c>
      <c r="C53" s="11">
        <v>12072</v>
      </c>
      <c r="D53" s="20" t="s">
        <v>97</v>
      </c>
      <c r="E53" s="27" t="s">
        <v>98</v>
      </c>
      <c r="G53" s="1">
        <v>10</v>
      </c>
      <c r="I53" s="1">
        <v>10</v>
      </c>
    </row>
    <row r="54" spans="1:17" x14ac:dyDescent="0.3">
      <c r="A54" s="1">
        <f t="shared" si="5"/>
        <v>0</v>
      </c>
      <c r="B54" s="9">
        <f t="shared" si="6"/>
        <v>0</v>
      </c>
      <c r="C54" s="11">
        <v>12079</v>
      </c>
      <c r="D54" s="20" t="s">
        <v>99</v>
      </c>
      <c r="E54" s="27" t="s">
        <v>100</v>
      </c>
      <c r="P54" s="1">
        <v>2</v>
      </c>
    </row>
    <row r="55" spans="1:17" x14ac:dyDescent="0.3">
      <c r="A55" s="1">
        <f t="shared" si="5"/>
        <v>66</v>
      </c>
      <c r="B55" s="9">
        <f t="shared" si="6"/>
        <v>6</v>
      </c>
      <c r="C55" s="11">
        <v>12095</v>
      </c>
      <c r="D55" s="20" t="s">
        <v>101</v>
      </c>
      <c r="E55" s="27" t="s">
        <v>102</v>
      </c>
      <c r="G55" s="1">
        <v>20</v>
      </c>
      <c r="H55" s="1">
        <v>1</v>
      </c>
      <c r="I55" s="1">
        <v>20</v>
      </c>
      <c r="J55" s="1">
        <v>6</v>
      </c>
      <c r="K55" s="1">
        <v>4</v>
      </c>
      <c r="M55" s="1">
        <v>6</v>
      </c>
      <c r="N55" s="1">
        <v>4</v>
      </c>
      <c r="O55" s="1">
        <v>5</v>
      </c>
      <c r="P55" s="1">
        <v>4</v>
      </c>
      <c r="Q55" s="1">
        <v>25</v>
      </c>
    </row>
    <row r="56" spans="1:17" x14ac:dyDescent="0.3">
      <c r="A56" s="1">
        <f t="shared" si="5"/>
        <v>0</v>
      </c>
      <c r="B56" s="9">
        <f t="shared" si="6"/>
        <v>0</v>
      </c>
      <c r="C56" s="11">
        <v>12147</v>
      </c>
      <c r="D56" s="20" t="s">
        <v>103</v>
      </c>
      <c r="E56" s="27" t="s">
        <v>104</v>
      </c>
    </row>
    <row r="57" spans="1:17" x14ac:dyDescent="0.3">
      <c r="A57" s="1">
        <f t="shared" si="5"/>
        <v>3</v>
      </c>
      <c r="B57" s="9">
        <f t="shared" si="6"/>
        <v>0.27272727272727271</v>
      </c>
      <c r="C57" s="11">
        <v>12374</v>
      </c>
      <c r="D57" s="20" t="s">
        <v>105</v>
      </c>
      <c r="E57" s="27" t="s">
        <v>106</v>
      </c>
      <c r="I57" s="1">
        <v>3</v>
      </c>
    </row>
    <row r="58" spans="1:17" x14ac:dyDescent="0.3">
      <c r="A58" s="1">
        <f t="shared" si="5"/>
        <v>0</v>
      </c>
      <c r="B58" s="9">
        <f t="shared" si="6"/>
        <v>0</v>
      </c>
      <c r="C58" s="11">
        <v>12526</v>
      </c>
      <c r="D58" s="20" t="s">
        <v>107</v>
      </c>
      <c r="E58" s="27" t="s">
        <v>108</v>
      </c>
    </row>
    <row r="59" spans="1:17" x14ac:dyDescent="0.3">
      <c r="A59" s="1">
        <f t="shared" si="5"/>
        <v>2</v>
      </c>
      <c r="B59" s="9">
        <f t="shared" si="6"/>
        <v>0.18181818181818182</v>
      </c>
      <c r="C59" s="11">
        <v>12550</v>
      </c>
      <c r="D59" s="20" t="s">
        <v>109</v>
      </c>
      <c r="E59" s="27" t="s">
        <v>110</v>
      </c>
      <c r="N59" s="1">
        <v>2</v>
      </c>
      <c r="P59" s="1">
        <v>2</v>
      </c>
    </row>
    <row r="60" spans="1:17" x14ac:dyDescent="0.3">
      <c r="A60" s="1">
        <f t="shared" si="5"/>
        <v>81</v>
      </c>
      <c r="B60" s="9">
        <f t="shared" si="6"/>
        <v>7.3636363636363633</v>
      </c>
      <c r="C60" s="11">
        <v>12562</v>
      </c>
      <c r="D60" s="20" t="s">
        <v>111</v>
      </c>
      <c r="E60" s="27" t="s">
        <v>112</v>
      </c>
      <c r="G60" s="1">
        <v>20</v>
      </c>
      <c r="H60" s="1">
        <v>7</v>
      </c>
      <c r="I60" s="1">
        <v>6</v>
      </c>
      <c r="J60" s="1">
        <v>25</v>
      </c>
      <c r="L60" s="1">
        <v>8</v>
      </c>
      <c r="M60" s="1">
        <v>10</v>
      </c>
      <c r="N60" s="1">
        <v>5</v>
      </c>
      <c r="P60" s="1">
        <v>8</v>
      </c>
      <c r="Q60" s="1">
        <v>2</v>
      </c>
    </row>
    <row r="61" spans="1:17" x14ac:dyDescent="0.3">
      <c r="A61" s="1">
        <f t="shared" si="5"/>
        <v>8</v>
      </c>
      <c r="B61" s="9">
        <f t="shared" si="6"/>
        <v>0.72727272727272729</v>
      </c>
      <c r="C61" s="11">
        <v>17381</v>
      </c>
      <c r="D61" s="20" t="s">
        <v>113</v>
      </c>
      <c r="E61" s="27" t="s">
        <v>114</v>
      </c>
      <c r="G61" s="1">
        <v>1</v>
      </c>
      <c r="H61" s="1">
        <v>1</v>
      </c>
      <c r="I61" s="1">
        <v>4</v>
      </c>
      <c r="O61" s="1">
        <v>2</v>
      </c>
      <c r="Q61" s="1">
        <v>1</v>
      </c>
    </row>
    <row r="62" spans="1:17" x14ac:dyDescent="0.3">
      <c r="A62" s="1">
        <f t="shared" si="5"/>
        <v>28</v>
      </c>
      <c r="B62" s="9">
        <f t="shared" si="6"/>
        <v>2.5454545454545454</v>
      </c>
      <c r="C62" s="11">
        <v>17490</v>
      </c>
      <c r="D62" s="20" t="s">
        <v>115</v>
      </c>
      <c r="E62" s="27" t="s">
        <v>116</v>
      </c>
      <c r="G62" s="1">
        <v>3</v>
      </c>
      <c r="H62" s="1">
        <v>2</v>
      </c>
      <c r="I62" s="1">
        <v>8</v>
      </c>
      <c r="J62" s="1">
        <v>3</v>
      </c>
      <c r="L62" s="1">
        <v>3</v>
      </c>
      <c r="N62" s="1">
        <v>4</v>
      </c>
      <c r="O62" s="1">
        <v>5</v>
      </c>
      <c r="P62" s="1">
        <v>6</v>
      </c>
      <c r="Q62" s="1">
        <v>6</v>
      </c>
    </row>
    <row r="63" spans="1:17" x14ac:dyDescent="0.3">
      <c r="A63" s="1">
        <f t="shared" si="5"/>
        <v>41</v>
      </c>
      <c r="B63" s="9">
        <f t="shared" si="6"/>
        <v>3.7272727272727271</v>
      </c>
      <c r="C63" s="11">
        <v>17628</v>
      </c>
      <c r="D63" s="20" t="s">
        <v>117</v>
      </c>
      <c r="E63" s="27" t="s">
        <v>118</v>
      </c>
      <c r="H63" s="1">
        <v>3</v>
      </c>
      <c r="I63" s="1">
        <v>8</v>
      </c>
      <c r="J63" s="1">
        <v>8</v>
      </c>
      <c r="L63" s="1">
        <v>6</v>
      </c>
      <c r="M63" s="1">
        <v>7</v>
      </c>
      <c r="N63" s="1">
        <v>5</v>
      </c>
      <c r="O63" s="1">
        <v>4</v>
      </c>
      <c r="P63" s="1">
        <v>2</v>
      </c>
      <c r="Q63" s="1">
        <v>3</v>
      </c>
    </row>
    <row r="64" spans="1:17" x14ac:dyDescent="0.3">
      <c r="A64" s="1">
        <f t="shared" si="5"/>
        <v>2</v>
      </c>
      <c r="B64" s="9">
        <f t="shared" si="6"/>
        <v>0.18181818181818182</v>
      </c>
      <c r="C64" s="11">
        <v>17629</v>
      </c>
      <c r="D64" s="20" t="s">
        <v>177</v>
      </c>
      <c r="E64" s="27" t="s">
        <v>171</v>
      </c>
      <c r="L64" s="1">
        <v>2</v>
      </c>
    </row>
    <row r="65" spans="1:17" x14ac:dyDescent="0.3">
      <c r="A65" s="1">
        <f t="shared" si="5"/>
        <v>1</v>
      </c>
      <c r="B65" s="9">
        <f t="shared" si="6"/>
        <v>9.0909090909090912E-2</v>
      </c>
      <c r="C65" s="11">
        <v>17630</v>
      </c>
      <c r="D65" s="20" t="s">
        <v>178</v>
      </c>
      <c r="E65" s="27" t="s">
        <v>172</v>
      </c>
      <c r="L65" s="1">
        <v>1</v>
      </c>
    </row>
    <row r="66" spans="1:17" x14ac:dyDescent="0.3">
      <c r="A66" s="1">
        <f t="shared" si="5"/>
        <v>13</v>
      </c>
      <c r="B66" s="9">
        <f t="shared" si="6"/>
        <v>1.1818181818181819</v>
      </c>
      <c r="C66" s="11">
        <v>17675</v>
      </c>
      <c r="D66" s="20" t="s">
        <v>119</v>
      </c>
      <c r="E66" s="27" t="s">
        <v>120</v>
      </c>
      <c r="J66" s="1">
        <v>6</v>
      </c>
      <c r="M66" s="1">
        <v>7</v>
      </c>
    </row>
    <row r="67" spans="1:17" x14ac:dyDescent="0.3">
      <c r="A67" s="1">
        <f t="shared" si="5"/>
        <v>10</v>
      </c>
      <c r="B67" s="9">
        <f t="shared" si="6"/>
        <v>0.90909090909090906</v>
      </c>
      <c r="C67" s="11">
        <v>17681</v>
      </c>
      <c r="D67" s="20" t="s">
        <v>121</v>
      </c>
      <c r="E67" s="27" t="s">
        <v>122</v>
      </c>
      <c r="H67" s="1">
        <v>1</v>
      </c>
      <c r="I67" s="1">
        <v>1</v>
      </c>
      <c r="J67" s="1">
        <v>6</v>
      </c>
      <c r="O67" s="1">
        <v>2</v>
      </c>
      <c r="P67" s="1">
        <v>2</v>
      </c>
    </row>
    <row r="68" spans="1:17" x14ac:dyDescent="0.3">
      <c r="A68" s="1">
        <f t="shared" si="5"/>
        <v>0</v>
      </c>
      <c r="B68" s="9">
        <f t="shared" si="6"/>
        <v>0</v>
      </c>
      <c r="C68" s="11">
        <v>17933</v>
      </c>
      <c r="D68" s="20" t="s">
        <v>123</v>
      </c>
      <c r="E68" s="27" t="s">
        <v>124</v>
      </c>
    </row>
    <row r="69" spans="1:17" x14ac:dyDescent="0.3">
      <c r="A69" s="1">
        <f t="shared" ref="A69:A89" si="7">SUM(F69:O69)</f>
        <v>5</v>
      </c>
      <c r="B69" s="9">
        <f t="shared" si="6"/>
        <v>0.45454545454545453</v>
      </c>
      <c r="C69" s="11">
        <v>18037</v>
      </c>
      <c r="D69" s="20" t="s">
        <v>125</v>
      </c>
      <c r="E69" s="27" t="s">
        <v>126</v>
      </c>
      <c r="G69" s="1">
        <v>1</v>
      </c>
      <c r="H69" s="1">
        <v>2</v>
      </c>
      <c r="N69" s="1">
        <v>2</v>
      </c>
    </row>
    <row r="70" spans="1:17" x14ac:dyDescent="0.3">
      <c r="A70" s="1">
        <f t="shared" si="7"/>
        <v>8</v>
      </c>
      <c r="B70" s="9">
        <f t="shared" si="6"/>
        <v>0.72727272727272729</v>
      </c>
      <c r="C70" s="11">
        <v>18192</v>
      </c>
      <c r="D70" s="20" t="s">
        <v>127</v>
      </c>
      <c r="E70" s="27" t="s">
        <v>128</v>
      </c>
      <c r="G70" s="1">
        <v>6</v>
      </c>
      <c r="H70" s="1">
        <v>2</v>
      </c>
      <c r="P70" s="1">
        <v>3</v>
      </c>
    </row>
    <row r="71" spans="1:17" x14ac:dyDescent="0.3">
      <c r="A71" s="1">
        <f t="shared" si="7"/>
        <v>4</v>
      </c>
      <c r="B71" s="9">
        <f t="shared" si="6"/>
        <v>0.36363636363636365</v>
      </c>
      <c r="C71" s="11">
        <v>18488</v>
      </c>
      <c r="D71" s="20" t="s">
        <v>129</v>
      </c>
      <c r="E71" s="27" t="s">
        <v>130</v>
      </c>
      <c r="G71" s="1">
        <v>1</v>
      </c>
      <c r="M71" s="1">
        <v>1</v>
      </c>
      <c r="N71" s="1">
        <v>1</v>
      </c>
      <c r="O71" s="1">
        <v>1</v>
      </c>
    </row>
    <row r="72" spans="1:17" x14ac:dyDescent="0.3">
      <c r="A72" s="1">
        <f t="shared" si="7"/>
        <v>0</v>
      </c>
      <c r="B72" s="9">
        <f t="shared" si="6"/>
        <v>0</v>
      </c>
      <c r="C72" s="11">
        <v>18774</v>
      </c>
      <c r="D72" s="20" t="s">
        <v>131</v>
      </c>
      <c r="E72" s="27" t="s">
        <v>132</v>
      </c>
    </row>
    <row r="73" spans="1:17" x14ac:dyDescent="0.3">
      <c r="A73" s="1">
        <f t="shared" si="7"/>
        <v>3</v>
      </c>
      <c r="B73" s="9">
        <f t="shared" si="6"/>
        <v>0.27272727272727271</v>
      </c>
      <c r="C73" s="11">
        <v>19263</v>
      </c>
      <c r="D73" s="20" t="s">
        <v>166</v>
      </c>
      <c r="E73" s="27" t="s">
        <v>165</v>
      </c>
      <c r="F73" s="1">
        <v>2</v>
      </c>
      <c r="L73" s="1">
        <v>1</v>
      </c>
      <c r="Q73" s="1">
        <v>1</v>
      </c>
    </row>
    <row r="74" spans="1:17" x14ac:dyDescent="0.3">
      <c r="A74" s="1">
        <f t="shared" si="7"/>
        <v>3</v>
      </c>
      <c r="B74" s="9">
        <f t="shared" si="6"/>
        <v>0.27272727272727271</v>
      </c>
      <c r="C74" s="11">
        <v>19387</v>
      </c>
      <c r="D74" s="20" t="s">
        <v>133</v>
      </c>
      <c r="E74" s="27" t="s">
        <v>134</v>
      </c>
      <c r="M74" s="1">
        <v>2</v>
      </c>
      <c r="N74" s="1">
        <v>1</v>
      </c>
    </row>
    <row r="75" spans="1:17" x14ac:dyDescent="0.3">
      <c r="A75" s="1">
        <f t="shared" si="7"/>
        <v>4</v>
      </c>
      <c r="B75" s="9">
        <f t="shared" si="6"/>
        <v>0.36363636363636365</v>
      </c>
      <c r="C75" s="11">
        <v>19489</v>
      </c>
      <c r="D75" s="20" t="s">
        <v>135</v>
      </c>
      <c r="E75" s="27" t="s">
        <v>136</v>
      </c>
      <c r="G75" s="1">
        <v>2</v>
      </c>
      <c r="L75" s="1">
        <v>1</v>
      </c>
      <c r="O75" s="1">
        <v>1</v>
      </c>
    </row>
    <row r="76" spans="1:17" x14ac:dyDescent="0.3">
      <c r="A76" s="1">
        <f t="shared" si="7"/>
        <v>0</v>
      </c>
      <c r="B76" s="9">
        <f t="shared" si="6"/>
        <v>0</v>
      </c>
      <c r="C76" s="11">
        <v>19517</v>
      </c>
      <c r="D76" s="20" t="s">
        <v>137</v>
      </c>
      <c r="E76" s="27" t="s">
        <v>138</v>
      </c>
    </row>
    <row r="77" spans="1:17" x14ac:dyDescent="0.3">
      <c r="A77" s="1">
        <f t="shared" si="7"/>
        <v>13</v>
      </c>
      <c r="B77" s="9">
        <f t="shared" si="6"/>
        <v>1.1818181818181819</v>
      </c>
      <c r="C77" s="11">
        <v>19552</v>
      </c>
      <c r="D77" s="20" t="s">
        <v>139</v>
      </c>
      <c r="E77" s="27" t="s">
        <v>140</v>
      </c>
      <c r="G77" s="1">
        <v>1</v>
      </c>
      <c r="H77" s="1">
        <v>2</v>
      </c>
      <c r="I77" s="1">
        <v>1</v>
      </c>
      <c r="L77" s="1">
        <v>2</v>
      </c>
      <c r="M77" s="1">
        <v>4</v>
      </c>
      <c r="N77" s="1">
        <v>2</v>
      </c>
      <c r="O77" s="1">
        <v>1</v>
      </c>
      <c r="Q77" s="1">
        <v>1</v>
      </c>
    </row>
    <row r="78" spans="1:17" x14ac:dyDescent="0.3">
      <c r="A78" s="1">
        <f t="shared" si="7"/>
        <v>0</v>
      </c>
      <c r="B78" s="9">
        <f t="shared" si="6"/>
        <v>0</v>
      </c>
      <c r="C78" s="11">
        <v>19563</v>
      </c>
      <c r="D78" s="20" t="s">
        <v>141</v>
      </c>
      <c r="E78" s="27" t="s">
        <v>142</v>
      </c>
    </row>
    <row r="79" spans="1:17" x14ac:dyDescent="0.3">
      <c r="A79" s="1">
        <f t="shared" si="7"/>
        <v>32</v>
      </c>
      <c r="B79" s="9">
        <f t="shared" si="6"/>
        <v>2.9090909090909092</v>
      </c>
      <c r="C79" s="11">
        <v>19572</v>
      </c>
      <c r="D79" s="20" t="s">
        <v>143</v>
      </c>
      <c r="E79" s="27" t="s">
        <v>144</v>
      </c>
      <c r="G79" s="1">
        <v>4</v>
      </c>
      <c r="H79" s="1">
        <v>2</v>
      </c>
      <c r="I79" s="1">
        <v>5</v>
      </c>
      <c r="J79" s="1">
        <v>1</v>
      </c>
      <c r="K79" s="1">
        <v>2</v>
      </c>
      <c r="L79" s="1">
        <v>3</v>
      </c>
      <c r="M79" s="1">
        <v>8</v>
      </c>
      <c r="N79" s="1">
        <v>3</v>
      </c>
      <c r="O79" s="1">
        <v>4</v>
      </c>
      <c r="P79" s="1">
        <v>4</v>
      </c>
      <c r="Q79" s="1">
        <v>1</v>
      </c>
    </row>
    <row r="80" spans="1:17" x14ac:dyDescent="0.3">
      <c r="A80" s="1">
        <f t="shared" si="7"/>
        <v>0</v>
      </c>
      <c r="B80" s="9">
        <f t="shared" si="6"/>
        <v>0</v>
      </c>
      <c r="C80" s="11">
        <v>19586</v>
      </c>
      <c r="D80" s="20" t="s">
        <v>145</v>
      </c>
      <c r="E80" s="27" t="s">
        <v>146</v>
      </c>
    </row>
    <row r="81" spans="1:17" x14ac:dyDescent="0.3">
      <c r="A81" s="1">
        <f t="shared" si="7"/>
        <v>4</v>
      </c>
      <c r="B81" s="9">
        <f t="shared" si="6"/>
        <v>0.36363636363636365</v>
      </c>
      <c r="C81" s="11">
        <v>20050</v>
      </c>
      <c r="D81" s="20" t="s">
        <v>147</v>
      </c>
      <c r="E81" s="27" t="s">
        <v>148</v>
      </c>
      <c r="H81" s="1">
        <v>1</v>
      </c>
      <c r="L81" s="1">
        <v>2</v>
      </c>
      <c r="M81" s="1">
        <v>1</v>
      </c>
    </row>
    <row r="82" spans="1:17" x14ac:dyDescent="0.3">
      <c r="A82" s="1">
        <f t="shared" si="7"/>
        <v>1</v>
      </c>
      <c r="B82" s="9">
        <f t="shared" si="6"/>
        <v>9.0909090909090912E-2</v>
      </c>
      <c r="C82" s="11">
        <v>20051</v>
      </c>
      <c r="D82" s="20" t="s">
        <v>179</v>
      </c>
      <c r="E82" s="27" t="s">
        <v>173</v>
      </c>
      <c r="L82" s="1">
        <v>1</v>
      </c>
      <c r="Q82" s="1">
        <v>1</v>
      </c>
    </row>
    <row r="83" spans="1:17" x14ac:dyDescent="0.3">
      <c r="A83" s="1">
        <f t="shared" si="7"/>
        <v>12</v>
      </c>
      <c r="B83" s="9">
        <f t="shared" si="6"/>
        <v>1.0909090909090908</v>
      </c>
      <c r="C83" s="11">
        <v>20716</v>
      </c>
      <c r="D83" s="20" t="s">
        <v>149</v>
      </c>
      <c r="E83" s="27" t="s">
        <v>150</v>
      </c>
      <c r="G83" s="1">
        <v>2</v>
      </c>
      <c r="H83" s="1">
        <v>1</v>
      </c>
      <c r="I83" s="1">
        <v>2</v>
      </c>
      <c r="J83" s="1">
        <v>4</v>
      </c>
      <c r="M83" s="1">
        <v>1</v>
      </c>
      <c r="O83" s="1">
        <v>2</v>
      </c>
      <c r="Q83" s="1">
        <v>1</v>
      </c>
    </row>
    <row r="84" spans="1:17" x14ac:dyDescent="0.3">
      <c r="A84" s="1">
        <f t="shared" si="7"/>
        <v>19</v>
      </c>
      <c r="B84" s="9">
        <f t="shared" ref="B84:B89" si="8">A84/$B$2</f>
        <v>1.7272727272727273</v>
      </c>
      <c r="C84" s="11">
        <v>21384</v>
      </c>
      <c r="D84" s="20" t="s">
        <v>151</v>
      </c>
      <c r="E84" s="27" t="s">
        <v>152</v>
      </c>
      <c r="G84" s="1">
        <v>2</v>
      </c>
      <c r="H84" s="1">
        <v>1</v>
      </c>
      <c r="I84" s="1">
        <v>2</v>
      </c>
      <c r="K84" s="1">
        <v>3</v>
      </c>
      <c r="L84" s="1">
        <v>3</v>
      </c>
      <c r="N84" s="1">
        <v>3</v>
      </c>
      <c r="O84" s="1">
        <v>5</v>
      </c>
      <c r="P84" s="1">
        <v>2</v>
      </c>
      <c r="Q84" s="1">
        <v>3</v>
      </c>
    </row>
    <row r="85" spans="1:17" x14ac:dyDescent="0.3">
      <c r="A85" s="1">
        <f t="shared" si="7"/>
        <v>2</v>
      </c>
      <c r="B85" s="9">
        <f t="shared" si="8"/>
        <v>0.18181818181818182</v>
      </c>
      <c r="C85" s="11">
        <v>23954</v>
      </c>
      <c r="D85" s="20" t="s">
        <v>153</v>
      </c>
      <c r="E85" s="27" t="s">
        <v>154</v>
      </c>
      <c r="H85" s="1">
        <v>2</v>
      </c>
    </row>
    <row r="86" spans="1:17" x14ac:dyDescent="0.3">
      <c r="A86" s="1">
        <f t="shared" si="7"/>
        <v>0</v>
      </c>
      <c r="B86" s="9">
        <f t="shared" si="8"/>
        <v>0</v>
      </c>
      <c r="C86" s="11">
        <v>24503</v>
      </c>
      <c r="D86" s="20" t="s">
        <v>155</v>
      </c>
      <c r="E86" s="27" t="s">
        <v>156</v>
      </c>
    </row>
    <row r="87" spans="1:17" x14ac:dyDescent="0.3">
      <c r="A87" s="1">
        <f t="shared" si="7"/>
        <v>0</v>
      </c>
      <c r="B87" s="9">
        <f t="shared" si="8"/>
        <v>0</v>
      </c>
      <c r="C87" s="11">
        <v>25526</v>
      </c>
      <c r="D87" s="20" t="s">
        <v>157</v>
      </c>
      <c r="E87" s="27" t="s">
        <v>158</v>
      </c>
    </row>
    <row r="88" spans="1:17" x14ac:dyDescent="0.3">
      <c r="A88" s="1">
        <f t="shared" si="7"/>
        <v>0</v>
      </c>
      <c r="B88" s="9">
        <f t="shared" si="8"/>
        <v>0</v>
      </c>
      <c r="C88" s="11">
        <v>27571</v>
      </c>
      <c r="D88" s="20" t="s">
        <v>159</v>
      </c>
      <c r="E88" s="27" t="s">
        <v>160</v>
      </c>
    </row>
    <row r="89" spans="1:17" x14ac:dyDescent="0.3">
      <c r="A89" s="1">
        <f t="shared" si="7"/>
        <v>0</v>
      </c>
      <c r="B89" s="9">
        <f t="shared" si="8"/>
        <v>0</v>
      </c>
      <c r="C89" s="11">
        <v>27617</v>
      </c>
      <c r="D89" s="20" t="s">
        <v>161</v>
      </c>
      <c r="E89" s="27" t="s">
        <v>162</v>
      </c>
    </row>
    <row r="90" spans="1:17" ht="24.6" x14ac:dyDescent="0.3">
      <c r="E90" s="28" t="s">
        <v>164</v>
      </c>
    </row>
    <row r="91" spans="1:17" x14ac:dyDescent="0.3">
      <c r="A91" s="1">
        <f>SUM(F91:O91)</f>
        <v>0</v>
      </c>
      <c r="B91" s="9">
        <f t="shared" ref="B91:B99" si="9">A91/1</f>
        <v>0</v>
      </c>
    </row>
    <row r="92" spans="1:17" x14ac:dyDescent="0.3">
      <c r="B92" s="9">
        <f t="shared" si="9"/>
        <v>0</v>
      </c>
    </row>
    <row r="93" spans="1:17" x14ac:dyDescent="0.3">
      <c r="B93" s="9">
        <f t="shared" si="9"/>
        <v>0</v>
      </c>
    </row>
    <row r="94" spans="1:17" x14ac:dyDescent="0.3">
      <c r="B94" s="9">
        <f t="shared" si="9"/>
        <v>0</v>
      </c>
    </row>
    <row r="95" spans="1:17" x14ac:dyDescent="0.3">
      <c r="B95" s="9">
        <f t="shared" si="9"/>
        <v>0</v>
      </c>
    </row>
    <row r="96" spans="1:17" x14ac:dyDescent="0.3">
      <c r="B96" s="9">
        <f t="shared" si="9"/>
        <v>0</v>
      </c>
    </row>
    <row r="97" spans="2:4" x14ac:dyDescent="0.3">
      <c r="B97" s="9">
        <f t="shared" si="9"/>
        <v>0</v>
      </c>
    </row>
    <row r="98" spans="2:4" x14ac:dyDescent="0.3">
      <c r="B98" s="9">
        <f t="shared" si="9"/>
        <v>0</v>
      </c>
    </row>
    <row r="99" spans="2:4" x14ac:dyDescent="0.3">
      <c r="B99" s="9">
        <f t="shared" si="9"/>
        <v>0</v>
      </c>
    </row>
    <row r="102" spans="2:4" x14ac:dyDescent="0.3">
      <c r="C102" s="10"/>
      <c r="D102" s="21"/>
    </row>
  </sheetData>
  <autoFilter ref="A1:R85" xr:uid="{FB38A051-FDEA-4CE9-99A2-8B86E65F34E5}">
    <sortState xmlns:xlrd2="http://schemas.microsoft.com/office/spreadsheetml/2017/richdata2" ref="A2:R99">
      <sortCondition ref="C1:C85"/>
    </sortState>
  </autoFilter>
  <sortState xmlns:xlrd2="http://schemas.microsoft.com/office/spreadsheetml/2017/richdata2" ref="A5:T1048574">
    <sortCondition ref="C5:C1048574"/>
  </sortState>
  <pageMargins left="0.7" right="0.7" top="0.75" bottom="0.75" header="0.3" footer="0.3"/>
  <pageSetup paperSize="9" fitToWidth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A9DC-35B7-4DE1-9B19-A14A76857458}">
  <sheetPr>
    <pageSetUpPr fitToPage="1"/>
  </sheetPr>
  <dimension ref="A1:R83"/>
  <sheetViews>
    <sheetView zoomScaleNormal="100" workbookViewId="0">
      <pane xSplit="5" ySplit="3" topLeftCell="F4" activePane="bottomRight" state="frozen"/>
      <selection activeCell="F6" sqref="F6"/>
      <selection pane="topRight" activeCell="F6" sqref="F6"/>
      <selection pane="bottomLeft" activeCell="F6" sqref="F6"/>
      <selection pane="bottomRight" activeCell="F6" sqref="F6"/>
    </sheetView>
  </sheetViews>
  <sheetFormatPr defaultColWidth="8.77734375" defaultRowHeight="14.4" x14ac:dyDescent="0.3"/>
  <cols>
    <col min="1" max="1" width="6.33203125" style="1" customWidth="1"/>
    <col min="2" max="2" width="6.33203125" style="9" customWidth="1"/>
    <col min="3" max="3" width="6.33203125" style="2" customWidth="1"/>
    <col min="4" max="4" width="0" style="3" hidden="1" customWidth="1"/>
    <col min="5" max="5" width="29.21875" style="1" customWidth="1"/>
    <col min="6" max="18" width="8.44140625" style="1" customWidth="1"/>
    <col min="19" max="16384" width="8.77734375" style="1"/>
  </cols>
  <sheetData>
    <row r="1" spans="1:18" s="4" customFormat="1" ht="31.95" customHeight="1" x14ac:dyDescent="0.3">
      <c r="A1" s="4" t="s">
        <v>0</v>
      </c>
      <c r="B1" s="8" t="s">
        <v>1</v>
      </c>
      <c r="C1" s="5" t="s">
        <v>2</v>
      </c>
      <c r="D1" s="6" t="s">
        <v>3</v>
      </c>
      <c r="E1" s="4" t="s">
        <v>4</v>
      </c>
      <c r="F1" s="7">
        <v>41009</v>
      </c>
      <c r="G1" s="7">
        <v>41100</v>
      </c>
      <c r="H1" s="7">
        <v>41205</v>
      </c>
      <c r="I1" s="7">
        <v>41289</v>
      </c>
      <c r="J1" s="7">
        <v>41394</v>
      </c>
    </row>
    <row r="2" spans="1:18" s="10" customFormat="1" x14ac:dyDescent="0.3">
      <c r="C2" s="11">
        <v>1</v>
      </c>
      <c r="D2" s="12"/>
      <c r="E2" s="13" t="s">
        <v>167</v>
      </c>
      <c r="F2" s="14">
        <f t="shared" ref="F2:R2" si="0">COUNTA(F4:F84)</f>
        <v>22</v>
      </c>
      <c r="G2" s="14">
        <f t="shared" si="0"/>
        <v>20</v>
      </c>
      <c r="H2" s="14">
        <f t="shared" si="0"/>
        <v>30</v>
      </c>
      <c r="I2" s="14">
        <f t="shared" si="0"/>
        <v>27</v>
      </c>
      <c r="J2" s="14">
        <f t="shared" si="0"/>
        <v>22</v>
      </c>
      <c r="K2" s="14">
        <f t="shared" si="0"/>
        <v>0</v>
      </c>
      <c r="L2" s="14">
        <f t="shared" si="0"/>
        <v>0</v>
      </c>
      <c r="M2" s="14">
        <f t="shared" si="0"/>
        <v>0</v>
      </c>
      <c r="N2" s="14">
        <f t="shared" si="0"/>
        <v>0</v>
      </c>
      <c r="O2" s="14">
        <f t="shared" si="0"/>
        <v>0</v>
      </c>
      <c r="P2" s="14">
        <f t="shared" si="0"/>
        <v>0</v>
      </c>
      <c r="Q2" s="14">
        <f t="shared" si="0"/>
        <v>0</v>
      </c>
      <c r="R2" s="14">
        <f t="shared" si="0"/>
        <v>0</v>
      </c>
    </row>
    <row r="3" spans="1:18" s="10" customFormat="1" x14ac:dyDescent="0.3">
      <c r="C3" s="11">
        <v>2</v>
      </c>
      <c r="D3" s="12"/>
      <c r="E3" s="13" t="s">
        <v>168</v>
      </c>
      <c r="F3" s="14">
        <f t="shared" ref="F3:R3" si="1">SUM(F4:F84)</f>
        <v>308</v>
      </c>
      <c r="G3" s="14">
        <f t="shared" si="1"/>
        <v>168</v>
      </c>
      <c r="H3" s="14">
        <f t="shared" si="1"/>
        <v>212</v>
      </c>
      <c r="I3" s="14">
        <f t="shared" si="1"/>
        <v>155</v>
      </c>
      <c r="J3" s="14">
        <f t="shared" si="1"/>
        <v>213</v>
      </c>
      <c r="K3" s="14">
        <f t="shared" si="1"/>
        <v>0</v>
      </c>
      <c r="L3" s="14">
        <f t="shared" si="1"/>
        <v>0</v>
      </c>
      <c r="M3" s="14">
        <f t="shared" si="1"/>
        <v>0</v>
      </c>
      <c r="N3" s="14">
        <f t="shared" si="1"/>
        <v>0</v>
      </c>
      <c r="O3" s="14">
        <f t="shared" si="1"/>
        <v>0</v>
      </c>
      <c r="P3" s="14">
        <f t="shared" si="1"/>
        <v>0</v>
      </c>
      <c r="Q3" s="14">
        <f t="shared" si="1"/>
        <v>0</v>
      </c>
      <c r="R3" s="14">
        <f t="shared" si="1"/>
        <v>0</v>
      </c>
    </row>
    <row r="4" spans="1:18" x14ac:dyDescent="0.3">
      <c r="A4" s="1">
        <f>SUM(F4:O4)</f>
        <v>0</v>
      </c>
      <c r="B4" s="9">
        <f>A4/10</f>
        <v>0</v>
      </c>
      <c r="C4" s="2">
        <v>367</v>
      </c>
      <c r="D4" s="3" t="s">
        <v>5</v>
      </c>
      <c r="E4" s="1" t="s">
        <v>6</v>
      </c>
    </row>
    <row r="5" spans="1:18" x14ac:dyDescent="0.3">
      <c r="A5" s="1">
        <f>SUM(F5:O5)</f>
        <v>229</v>
      </c>
      <c r="B5" s="9">
        <f>A5/10</f>
        <v>22.9</v>
      </c>
      <c r="C5" s="2">
        <v>445</v>
      </c>
      <c r="D5" s="3" t="s">
        <v>7</v>
      </c>
      <c r="E5" s="1" t="s">
        <v>8</v>
      </c>
      <c r="F5" s="1">
        <v>87</v>
      </c>
      <c r="G5" s="1">
        <v>32</v>
      </c>
      <c r="H5" s="1">
        <v>29</v>
      </c>
      <c r="I5" s="1">
        <v>25</v>
      </c>
      <c r="J5" s="1">
        <v>56</v>
      </c>
    </row>
    <row r="6" spans="1:18" x14ac:dyDescent="0.3">
      <c r="A6" s="1">
        <f t="shared" ref="A6:A69" si="2">SUM(F6:O6)</f>
        <v>32</v>
      </c>
      <c r="B6" s="9">
        <f t="shared" ref="B6:B69" si="3">A6/10</f>
        <v>3.2</v>
      </c>
      <c r="C6" s="2">
        <v>514</v>
      </c>
      <c r="D6" s="3" t="s">
        <v>9</v>
      </c>
      <c r="E6" s="1" t="s">
        <v>10</v>
      </c>
      <c r="F6" s="1">
        <v>6</v>
      </c>
      <c r="G6" s="1">
        <v>5</v>
      </c>
      <c r="H6" s="1">
        <v>4</v>
      </c>
      <c r="I6" s="1">
        <v>5</v>
      </c>
      <c r="J6" s="1">
        <v>12</v>
      </c>
    </row>
    <row r="7" spans="1:18" x14ac:dyDescent="0.3">
      <c r="A7" s="1">
        <f t="shared" si="2"/>
        <v>46</v>
      </c>
      <c r="B7" s="9">
        <f t="shared" si="3"/>
        <v>4.5999999999999996</v>
      </c>
      <c r="C7" s="2">
        <v>525</v>
      </c>
      <c r="D7" s="3" t="s">
        <v>11</v>
      </c>
      <c r="E7" s="1" t="s">
        <v>12</v>
      </c>
      <c r="F7" s="1">
        <v>12</v>
      </c>
      <c r="G7" s="1">
        <v>5</v>
      </c>
      <c r="H7" s="1">
        <v>7</v>
      </c>
      <c r="I7" s="1">
        <v>14</v>
      </c>
      <c r="J7" s="1">
        <v>8</v>
      </c>
    </row>
    <row r="8" spans="1:18" x14ac:dyDescent="0.3">
      <c r="A8" s="1">
        <f t="shared" si="2"/>
        <v>0</v>
      </c>
      <c r="B8" s="9">
        <f t="shared" si="3"/>
        <v>0</v>
      </c>
      <c r="C8" s="2">
        <v>539</v>
      </c>
      <c r="D8" s="3" t="s">
        <v>13</v>
      </c>
      <c r="E8" s="1" t="s">
        <v>14</v>
      </c>
    </row>
    <row r="9" spans="1:18" x14ac:dyDescent="0.3">
      <c r="A9" s="1">
        <f t="shared" si="2"/>
        <v>3</v>
      </c>
      <c r="B9" s="9">
        <f t="shared" si="3"/>
        <v>0.3</v>
      </c>
      <c r="C9" s="2">
        <v>613</v>
      </c>
      <c r="D9" s="3" t="s">
        <v>15</v>
      </c>
      <c r="E9" s="1" t="s">
        <v>16</v>
      </c>
      <c r="H9" s="1">
        <v>3</v>
      </c>
    </row>
    <row r="10" spans="1:18" x14ac:dyDescent="0.3">
      <c r="A10" s="1">
        <f t="shared" si="2"/>
        <v>0</v>
      </c>
      <c r="B10" s="9">
        <f t="shared" si="3"/>
        <v>0</v>
      </c>
      <c r="C10" s="2">
        <v>617</v>
      </c>
      <c r="D10" s="3" t="s">
        <v>17</v>
      </c>
      <c r="E10" s="1" t="s">
        <v>18</v>
      </c>
    </row>
    <row r="11" spans="1:18" x14ac:dyDescent="0.3">
      <c r="A11" s="1">
        <f t="shared" si="2"/>
        <v>2</v>
      </c>
      <c r="B11" s="9">
        <f t="shared" si="3"/>
        <v>0.2</v>
      </c>
      <c r="C11" s="2">
        <v>660</v>
      </c>
      <c r="D11" s="3" t="s">
        <v>19</v>
      </c>
      <c r="E11" s="1" t="s">
        <v>20</v>
      </c>
      <c r="I11" s="1">
        <v>2</v>
      </c>
    </row>
    <row r="12" spans="1:18" x14ac:dyDescent="0.3">
      <c r="A12" s="1">
        <f t="shared" si="2"/>
        <v>0</v>
      </c>
      <c r="B12" s="9">
        <f t="shared" si="3"/>
        <v>0</v>
      </c>
      <c r="C12" s="2">
        <v>770</v>
      </c>
      <c r="D12" s="3" t="s">
        <v>21</v>
      </c>
      <c r="E12" s="1" t="s">
        <v>22</v>
      </c>
    </row>
    <row r="13" spans="1:18" x14ac:dyDescent="0.3">
      <c r="A13" s="1">
        <f t="shared" si="2"/>
        <v>0</v>
      </c>
      <c r="B13" s="9">
        <f t="shared" si="3"/>
        <v>0</v>
      </c>
      <c r="C13" s="2">
        <v>1817</v>
      </c>
      <c r="D13" s="3" t="s">
        <v>23</v>
      </c>
      <c r="E13" s="1" t="s">
        <v>24</v>
      </c>
    </row>
    <row r="14" spans="1:18" x14ac:dyDescent="0.3">
      <c r="A14" s="1">
        <f t="shared" si="2"/>
        <v>0</v>
      </c>
      <c r="B14" s="9">
        <f t="shared" si="3"/>
        <v>0</v>
      </c>
      <c r="C14" s="2">
        <v>2027</v>
      </c>
      <c r="D14" s="3" t="s">
        <v>25</v>
      </c>
      <c r="E14" s="1" t="s">
        <v>26</v>
      </c>
    </row>
    <row r="15" spans="1:18" x14ac:dyDescent="0.3">
      <c r="A15" s="1">
        <f t="shared" si="2"/>
        <v>15</v>
      </c>
      <c r="B15" s="9">
        <f t="shared" si="3"/>
        <v>1.5</v>
      </c>
      <c r="C15" s="2">
        <v>2175</v>
      </c>
      <c r="D15" s="3" t="s">
        <v>27</v>
      </c>
      <c r="E15" s="1" t="s">
        <v>28</v>
      </c>
      <c r="F15" s="1">
        <v>2</v>
      </c>
      <c r="G15" s="1">
        <v>4</v>
      </c>
      <c r="H15" s="1">
        <v>1</v>
      </c>
      <c r="I15" s="1">
        <v>4</v>
      </c>
      <c r="J15" s="1">
        <v>4</v>
      </c>
    </row>
    <row r="16" spans="1:18" x14ac:dyDescent="0.3">
      <c r="A16" s="1">
        <f t="shared" si="2"/>
        <v>4</v>
      </c>
      <c r="B16" s="9">
        <f t="shared" si="3"/>
        <v>0.4</v>
      </c>
      <c r="C16" s="2">
        <v>2802</v>
      </c>
      <c r="D16" s="3" t="s">
        <v>29</v>
      </c>
      <c r="E16" s="1" t="s">
        <v>30</v>
      </c>
      <c r="H16" s="1">
        <v>4</v>
      </c>
    </row>
    <row r="17" spans="1:10" x14ac:dyDescent="0.3">
      <c r="A17" s="1">
        <f t="shared" si="2"/>
        <v>2</v>
      </c>
      <c r="B17" s="9">
        <f t="shared" si="3"/>
        <v>0.2</v>
      </c>
      <c r="C17" s="2">
        <v>3228</v>
      </c>
      <c r="D17" s="3" t="s">
        <v>31</v>
      </c>
      <c r="E17" s="1" t="s">
        <v>32</v>
      </c>
      <c r="H17" s="1">
        <v>1</v>
      </c>
      <c r="I17" s="1">
        <v>1</v>
      </c>
    </row>
    <row r="18" spans="1:10" x14ac:dyDescent="0.3">
      <c r="A18" s="1">
        <f t="shared" si="2"/>
        <v>0</v>
      </c>
      <c r="B18" s="9">
        <f t="shared" si="3"/>
        <v>0</v>
      </c>
      <c r="C18" s="2">
        <v>3864</v>
      </c>
      <c r="D18" s="3" t="s">
        <v>33</v>
      </c>
      <c r="E18" s="1" t="s">
        <v>34</v>
      </c>
    </row>
    <row r="19" spans="1:10" x14ac:dyDescent="0.3">
      <c r="A19" s="1">
        <f t="shared" si="2"/>
        <v>169</v>
      </c>
      <c r="B19" s="9">
        <f t="shared" si="3"/>
        <v>16.899999999999999</v>
      </c>
      <c r="C19" s="2">
        <v>5421</v>
      </c>
      <c r="D19" s="3" t="s">
        <v>35</v>
      </c>
      <c r="E19" s="1" t="s">
        <v>36</v>
      </c>
      <c r="F19" s="1">
        <v>36</v>
      </c>
      <c r="G19" s="1">
        <v>33</v>
      </c>
      <c r="H19" s="1">
        <v>39</v>
      </c>
      <c r="I19" s="1">
        <v>32</v>
      </c>
      <c r="J19" s="1">
        <v>29</v>
      </c>
    </row>
    <row r="20" spans="1:10" x14ac:dyDescent="0.3">
      <c r="A20" s="1">
        <f t="shared" si="2"/>
        <v>14</v>
      </c>
      <c r="B20" s="9">
        <f t="shared" si="3"/>
        <v>1.4</v>
      </c>
      <c r="C20" s="2">
        <v>5430</v>
      </c>
      <c r="D20" s="3" t="s">
        <v>37</v>
      </c>
      <c r="E20" s="1" t="s">
        <v>38</v>
      </c>
      <c r="I20" s="1">
        <v>2</v>
      </c>
      <c r="J20" s="1">
        <v>12</v>
      </c>
    </row>
    <row r="21" spans="1:10" x14ac:dyDescent="0.3">
      <c r="A21" s="1">
        <f t="shared" si="2"/>
        <v>48</v>
      </c>
      <c r="B21" s="9">
        <f t="shared" si="3"/>
        <v>4.8</v>
      </c>
      <c r="C21" s="2">
        <v>5468</v>
      </c>
      <c r="D21" s="3" t="s">
        <v>39</v>
      </c>
      <c r="E21" s="1" t="s">
        <v>40</v>
      </c>
      <c r="F21" s="1">
        <v>19</v>
      </c>
      <c r="G21" s="1">
        <v>10</v>
      </c>
      <c r="H21" s="1">
        <v>7</v>
      </c>
      <c r="I21" s="1">
        <v>4</v>
      </c>
      <c r="J21" s="1">
        <v>8</v>
      </c>
    </row>
    <row r="22" spans="1:10" x14ac:dyDescent="0.3">
      <c r="A22" s="1">
        <f t="shared" si="2"/>
        <v>0</v>
      </c>
      <c r="B22" s="9">
        <f t="shared" si="3"/>
        <v>0</v>
      </c>
      <c r="C22" s="2">
        <v>5734</v>
      </c>
      <c r="D22" s="3" t="s">
        <v>41</v>
      </c>
      <c r="E22" s="1" t="s">
        <v>42</v>
      </c>
    </row>
    <row r="23" spans="1:10" x14ac:dyDescent="0.3">
      <c r="A23" s="1">
        <f t="shared" si="2"/>
        <v>42</v>
      </c>
      <c r="B23" s="9">
        <f t="shared" si="3"/>
        <v>4.2</v>
      </c>
      <c r="C23" s="2">
        <v>5830</v>
      </c>
      <c r="D23" s="3" t="s">
        <v>43</v>
      </c>
      <c r="E23" s="1" t="s">
        <v>44</v>
      </c>
      <c r="F23" s="1">
        <v>5</v>
      </c>
      <c r="G23" s="1">
        <v>7</v>
      </c>
      <c r="H23" s="1">
        <v>18</v>
      </c>
      <c r="I23" s="1">
        <v>8</v>
      </c>
      <c r="J23" s="1">
        <v>4</v>
      </c>
    </row>
    <row r="24" spans="1:10" x14ac:dyDescent="0.3">
      <c r="A24" s="1">
        <f t="shared" si="2"/>
        <v>0</v>
      </c>
      <c r="B24" s="9">
        <f t="shared" si="3"/>
        <v>0</v>
      </c>
      <c r="C24" s="2">
        <v>5964</v>
      </c>
      <c r="D24" s="3" t="s">
        <v>45</v>
      </c>
      <c r="E24" s="1" t="s">
        <v>46</v>
      </c>
    </row>
    <row r="25" spans="1:10" x14ac:dyDescent="0.3">
      <c r="A25" s="1">
        <f t="shared" si="2"/>
        <v>0</v>
      </c>
      <c r="B25" s="9">
        <f t="shared" si="3"/>
        <v>0</v>
      </c>
      <c r="C25" s="2">
        <v>6398</v>
      </c>
      <c r="D25" s="3" t="s">
        <v>47</v>
      </c>
      <c r="E25" s="1" t="s">
        <v>48</v>
      </c>
    </row>
    <row r="26" spans="1:10" x14ac:dyDescent="0.3">
      <c r="A26" s="1">
        <f t="shared" si="2"/>
        <v>0</v>
      </c>
      <c r="B26" s="9">
        <f t="shared" si="3"/>
        <v>0</v>
      </c>
      <c r="C26" s="2">
        <v>6609</v>
      </c>
      <c r="D26" s="3" t="s">
        <v>49</v>
      </c>
      <c r="E26" s="1" t="s">
        <v>50</v>
      </c>
    </row>
    <row r="27" spans="1:10" x14ac:dyDescent="0.3">
      <c r="A27" s="1">
        <f t="shared" si="2"/>
        <v>17</v>
      </c>
      <c r="B27" s="9">
        <f t="shared" si="3"/>
        <v>1.7</v>
      </c>
      <c r="C27" s="2">
        <v>6762</v>
      </c>
      <c r="D27" s="3" t="s">
        <v>51</v>
      </c>
      <c r="E27" s="1" t="s">
        <v>52</v>
      </c>
      <c r="F27" s="1">
        <v>3</v>
      </c>
      <c r="G27" s="1">
        <v>3</v>
      </c>
      <c r="H27" s="1">
        <v>3</v>
      </c>
      <c r="I27" s="1">
        <v>2</v>
      </c>
      <c r="J27" s="1">
        <v>6</v>
      </c>
    </row>
    <row r="28" spans="1:10" x14ac:dyDescent="0.3">
      <c r="A28" s="1">
        <f t="shared" si="2"/>
        <v>1</v>
      </c>
      <c r="B28" s="9">
        <f t="shared" si="3"/>
        <v>0.1</v>
      </c>
      <c r="C28" s="2">
        <v>7291</v>
      </c>
      <c r="D28" s="3" t="s">
        <v>53</v>
      </c>
      <c r="E28" s="1" t="s">
        <v>54</v>
      </c>
      <c r="H28" s="1">
        <v>1</v>
      </c>
    </row>
    <row r="29" spans="1:10" x14ac:dyDescent="0.3">
      <c r="A29" s="1">
        <f t="shared" si="2"/>
        <v>1</v>
      </c>
      <c r="B29" s="9">
        <f t="shared" si="3"/>
        <v>0.1</v>
      </c>
      <c r="C29" s="2">
        <v>7293</v>
      </c>
      <c r="D29" s="3" t="s">
        <v>55</v>
      </c>
      <c r="E29" s="1" t="s">
        <v>56</v>
      </c>
      <c r="I29" s="1">
        <v>1</v>
      </c>
    </row>
    <row r="30" spans="1:10" x14ac:dyDescent="0.3">
      <c r="A30" s="1">
        <f t="shared" si="2"/>
        <v>0</v>
      </c>
      <c r="B30" s="9">
        <f t="shared" si="3"/>
        <v>0</v>
      </c>
      <c r="C30" s="2">
        <v>7313</v>
      </c>
      <c r="D30" s="3" t="s">
        <v>57</v>
      </c>
      <c r="E30" s="1" t="s">
        <v>58</v>
      </c>
    </row>
    <row r="31" spans="1:10" x14ac:dyDescent="0.3">
      <c r="A31" s="1">
        <f t="shared" si="2"/>
        <v>0</v>
      </c>
      <c r="B31" s="9">
        <f t="shared" si="3"/>
        <v>0</v>
      </c>
      <c r="C31" s="2">
        <v>7331</v>
      </c>
      <c r="D31" s="3" t="s">
        <v>59</v>
      </c>
      <c r="E31" s="1" t="s">
        <v>60</v>
      </c>
    </row>
    <row r="32" spans="1:10" x14ac:dyDescent="0.3">
      <c r="A32" s="1">
        <f t="shared" si="2"/>
        <v>2</v>
      </c>
      <c r="B32" s="9">
        <f t="shared" si="3"/>
        <v>0.2</v>
      </c>
      <c r="C32" s="2">
        <v>7332</v>
      </c>
      <c r="D32" s="3" t="s">
        <v>61</v>
      </c>
      <c r="E32" s="1" t="s">
        <v>62</v>
      </c>
      <c r="H32" s="1">
        <v>2</v>
      </c>
    </row>
    <row r="33" spans="1:10" x14ac:dyDescent="0.3">
      <c r="A33" s="1">
        <f t="shared" si="2"/>
        <v>29</v>
      </c>
      <c r="B33" s="9">
        <f t="shared" si="3"/>
        <v>2.9</v>
      </c>
      <c r="C33" s="2">
        <v>7413</v>
      </c>
      <c r="D33" s="3" t="s">
        <v>63</v>
      </c>
      <c r="E33" s="1" t="s">
        <v>64</v>
      </c>
      <c r="F33" s="1">
        <v>2</v>
      </c>
      <c r="G33" s="1">
        <v>6</v>
      </c>
      <c r="H33" s="1">
        <v>21</v>
      </c>
    </row>
    <row r="34" spans="1:10" x14ac:dyDescent="0.3">
      <c r="A34" s="1">
        <f t="shared" si="2"/>
        <v>3</v>
      </c>
      <c r="B34" s="9">
        <f t="shared" si="3"/>
        <v>0.3</v>
      </c>
      <c r="C34" s="2">
        <v>7441</v>
      </c>
      <c r="D34" s="3" t="s">
        <v>65</v>
      </c>
      <c r="E34" s="1" t="s">
        <v>66</v>
      </c>
      <c r="H34" s="1">
        <v>1</v>
      </c>
      <c r="I34" s="1">
        <v>1</v>
      </c>
      <c r="J34" s="1">
        <v>1</v>
      </c>
    </row>
    <row r="35" spans="1:10" x14ac:dyDescent="0.3">
      <c r="A35" s="1">
        <f t="shared" si="2"/>
        <v>1</v>
      </c>
      <c r="B35" s="9">
        <f t="shared" si="3"/>
        <v>0.1</v>
      </c>
      <c r="C35" s="2">
        <v>7523</v>
      </c>
      <c r="D35" s="3" t="s">
        <v>67</v>
      </c>
      <c r="E35" s="1" t="s">
        <v>68</v>
      </c>
      <c r="I35" s="1">
        <v>1</v>
      </c>
    </row>
    <row r="36" spans="1:10" x14ac:dyDescent="0.3">
      <c r="A36" s="1">
        <f t="shared" si="2"/>
        <v>0</v>
      </c>
      <c r="B36" s="9">
        <f t="shared" si="3"/>
        <v>0</v>
      </c>
      <c r="C36" s="2">
        <v>7562</v>
      </c>
      <c r="D36" s="3" t="s">
        <v>69</v>
      </c>
      <c r="E36" s="1" t="s">
        <v>70</v>
      </c>
    </row>
    <row r="37" spans="1:10" x14ac:dyDescent="0.3">
      <c r="A37" s="1">
        <f t="shared" si="2"/>
        <v>0</v>
      </c>
      <c r="B37" s="9">
        <f t="shared" si="3"/>
        <v>0</v>
      </c>
      <c r="C37" s="2">
        <v>7573</v>
      </c>
      <c r="D37" s="3" t="s">
        <v>71</v>
      </c>
      <c r="E37" s="1" t="s">
        <v>72</v>
      </c>
    </row>
    <row r="38" spans="1:10" x14ac:dyDescent="0.3">
      <c r="A38" s="1">
        <f t="shared" si="2"/>
        <v>0</v>
      </c>
      <c r="B38" s="9">
        <f t="shared" si="3"/>
        <v>0</v>
      </c>
      <c r="C38" s="2">
        <v>7581</v>
      </c>
      <c r="D38" s="3" t="s">
        <v>73</v>
      </c>
      <c r="E38" s="1" t="s">
        <v>74</v>
      </c>
    </row>
    <row r="39" spans="1:10" x14ac:dyDescent="0.3">
      <c r="A39" s="1">
        <f t="shared" si="2"/>
        <v>0</v>
      </c>
      <c r="B39" s="9">
        <f t="shared" si="3"/>
        <v>0</v>
      </c>
      <c r="C39" s="2">
        <v>7635</v>
      </c>
      <c r="D39" s="3" t="s">
        <v>75</v>
      </c>
      <c r="E39" s="1" t="s">
        <v>76</v>
      </c>
    </row>
    <row r="40" spans="1:10" x14ac:dyDescent="0.3">
      <c r="A40" s="1">
        <f t="shared" si="2"/>
        <v>0</v>
      </c>
      <c r="B40" s="9">
        <f t="shared" si="3"/>
        <v>0</v>
      </c>
      <c r="C40" s="2">
        <v>7647</v>
      </c>
      <c r="D40" s="3" t="s">
        <v>77</v>
      </c>
      <c r="E40" s="1" t="s">
        <v>78</v>
      </c>
    </row>
    <row r="41" spans="1:10" x14ac:dyDescent="0.3">
      <c r="A41" s="1">
        <f t="shared" si="2"/>
        <v>0</v>
      </c>
      <c r="B41" s="9">
        <f t="shared" si="3"/>
        <v>0</v>
      </c>
      <c r="C41" s="2">
        <v>7706</v>
      </c>
      <c r="D41" s="3" t="s">
        <v>79</v>
      </c>
      <c r="E41" s="1" t="s">
        <v>80</v>
      </c>
    </row>
    <row r="42" spans="1:10" x14ac:dyDescent="0.3">
      <c r="A42" s="1">
        <f t="shared" si="2"/>
        <v>0</v>
      </c>
      <c r="B42" s="9">
        <f t="shared" si="3"/>
        <v>0</v>
      </c>
      <c r="C42" s="2">
        <v>7737</v>
      </c>
      <c r="D42" s="3" t="s">
        <v>81</v>
      </c>
      <c r="E42" s="1" t="s">
        <v>82</v>
      </c>
    </row>
    <row r="43" spans="1:10" x14ac:dyDescent="0.3">
      <c r="A43" s="1">
        <f t="shared" si="2"/>
        <v>0</v>
      </c>
      <c r="B43" s="9">
        <f t="shared" si="3"/>
        <v>0</v>
      </c>
      <c r="C43" s="2">
        <v>7830</v>
      </c>
      <c r="D43" s="3" t="s">
        <v>83</v>
      </c>
      <c r="E43" s="1" t="s">
        <v>84</v>
      </c>
    </row>
    <row r="44" spans="1:10" x14ac:dyDescent="0.3">
      <c r="A44" s="1">
        <f t="shared" si="2"/>
        <v>0</v>
      </c>
      <c r="B44" s="9">
        <f t="shared" si="3"/>
        <v>0</v>
      </c>
      <c r="C44" s="2">
        <v>8267</v>
      </c>
      <c r="D44" s="3" t="s">
        <v>85</v>
      </c>
      <c r="E44" s="1" t="s">
        <v>86</v>
      </c>
    </row>
    <row r="45" spans="1:10" x14ac:dyDescent="0.3">
      <c r="A45" s="1">
        <f t="shared" si="2"/>
        <v>0</v>
      </c>
      <c r="B45" s="9">
        <f t="shared" si="3"/>
        <v>0</v>
      </c>
      <c r="C45" s="2">
        <v>8280</v>
      </c>
      <c r="D45" s="3" t="s">
        <v>87</v>
      </c>
      <c r="E45" s="1" t="s">
        <v>88</v>
      </c>
    </row>
    <row r="46" spans="1:10" x14ac:dyDescent="0.3">
      <c r="A46" s="1">
        <f t="shared" si="2"/>
        <v>0</v>
      </c>
      <c r="B46" s="9">
        <f t="shared" si="3"/>
        <v>0</v>
      </c>
      <c r="C46" s="2">
        <v>9230</v>
      </c>
      <c r="D46" s="3" t="s">
        <v>89</v>
      </c>
      <c r="E46" s="1" t="s">
        <v>90</v>
      </c>
    </row>
    <row r="47" spans="1:10" x14ac:dyDescent="0.3">
      <c r="A47" s="1">
        <f t="shared" si="2"/>
        <v>9</v>
      </c>
      <c r="B47" s="9">
        <f t="shared" si="3"/>
        <v>0.9</v>
      </c>
      <c r="C47" s="2">
        <v>9925</v>
      </c>
      <c r="D47" s="3" t="s">
        <v>91</v>
      </c>
      <c r="E47" s="1" t="s">
        <v>92</v>
      </c>
      <c r="F47" s="1">
        <v>2</v>
      </c>
      <c r="G47" s="1">
        <v>2</v>
      </c>
      <c r="H47" s="1">
        <v>2</v>
      </c>
      <c r="I47" s="1">
        <v>2</v>
      </c>
      <c r="J47" s="1">
        <v>1</v>
      </c>
    </row>
    <row r="48" spans="1:10" x14ac:dyDescent="0.3">
      <c r="A48" s="1">
        <f t="shared" si="2"/>
        <v>0</v>
      </c>
      <c r="B48" s="9">
        <f t="shared" si="3"/>
        <v>0</v>
      </c>
      <c r="C48" s="2">
        <v>10078</v>
      </c>
      <c r="D48" s="3" t="s">
        <v>93</v>
      </c>
      <c r="E48" s="1" t="s">
        <v>94</v>
      </c>
    </row>
    <row r="49" spans="1:10" x14ac:dyDescent="0.3">
      <c r="A49" s="1">
        <f t="shared" si="2"/>
        <v>16</v>
      </c>
      <c r="B49" s="9">
        <f t="shared" si="3"/>
        <v>1.6</v>
      </c>
      <c r="C49" s="2">
        <v>12059</v>
      </c>
      <c r="D49" s="3" t="s">
        <v>95</v>
      </c>
      <c r="E49" s="1" t="s">
        <v>96</v>
      </c>
      <c r="F49" s="1">
        <v>5</v>
      </c>
      <c r="G49" s="1">
        <v>4</v>
      </c>
      <c r="H49" s="1">
        <v>2</v>
      </c>
      <c r="I49" s="1">
        <v>2</v>
      </c>
      <c r="J49" s="1">
        <v>3</v>
      </c>
    </row>
    <row r="50" spans="1:10" x14ac:dyDescent="0.3">
      <c r="A50" s="1">
        <f t="shared" si="2"/>
        <v>18</v>
      </c>
      <c r="B50" s="9">
        <f t="shared" si="3"/>
        <v>1.8</v>
      </c>
      <c r="C50" s="2">
        <v>12072</v>
      </c>
      <c r="D50" s="3" t="s">
        <v>97</v>
      </c>
      <c r="E50" s="1" t="s">
        <v>98</v>
      </c>
      <c r="F50" s="1">
        <v>18</v>
      </c>
    </row>
    <row r="51" spans="1:10" x14ac:dyDescent="0.3">
      <c r="A51" s="1">
        <f t="shared" si="2"/>
        <v>10</v>
      </c>
      <c r="B51" s="9">
        <f t="shared" si="3"/>
        <v>1</v>
      </c>
      <c r="C51" s="2">
        <v>12079</v>
      </c>
      <c r="D51" s="3" t="s">
        <v>99</v>
      </c>
      <c r="E51" s="1" t="s">
        <v>100</v>
      </c>
      <c r="H51" s="1">
        <v>10</v>
      </c>
    </row>
    <row r="52" spans="1:10" x14ac:dyDescent="0.3">
      <c r="A52" s="1">
        <f t="shared" si="2"/>
        <v>84</v>
      </c>
      <c r="B52" s="9">
        <f t="shared" si="3"/>
        <v>8.4</v>
      </c>
      <c r="C52" s="2">
        <v>12095</v>
      </c>
      <c r="D52" s="3" t="s">
        <v>101</v>
      </c>
      <c r="E52" s="1" t="s">
        <v>102</v>
      </c>
      <c r="F52" s="1">
        <v>36</v>
      </c>
      <c r="G52" s="1">
        <v>8</v>
      </c>
      <c r="H52" s="1">
        <v>7</v>
      </c>
      <c r="I52" s="1">
        <v>10</v>
      </c>
      <c r="J52" s="1">
        <v>23</v>
      </c>
    </row>
    <row r="53" spans="1:10" x14ac:dyDescent="0.3">
      <c r="A53" s="1">
        <f t="shared" si="2"/>
        <v>0</v>
      </c>
      <c r="B53" s="9">
        <f t="shared" si="3"/>
        <v>0</v>
      </c>
      <c r="C53" s="2">
        <v>12147</v>
      </c>
      <c r="D53" s="3" t="s">
        <v>103</v>
      </c>
      <c r="E53" s="1" t="s">
        <v>104</v>
      </c>
    </row>
    <row r="54" spans="1:10" x14ac:dyDescent="0.3">
      <c r="A54" s="1">
        <f t="shared" si="2"/>
        <v>1</v>
      </c>
      <c r="B54" s="9">
        <f t="shared" si="3"/>
        <v>0.1</v>
      </c>
      <c r="C54" s="2">
        <v>12374</v>
      </c>
      <c r="D54" s="3" t="s">
        <v>105</v>
      </c>
      <c r="E54" s="1" t="s">
        <v>106</v>
      </c>
      <c r="H54" s="1">
        <v>1</v>
      </c>
    </row>
    <row r="55" spans="1:10" x14ac:dyDescent="0.3">
      <c r="A55" s="1">
        <f t="shared" si="2"/>
        <v>0</v>
      </c>
      <c r="B55" s="9">
        <f t="shared" si="3"/>
        <v>0</v>
      </c>
      <c r="C55" s="2">
        <v>12526</v>
      </c>
      <c r="D55" s="3" t="s">
        <v>107</v>
      </c>
      <c r="E55" s="1" t="s">
        <v>108</v>
      </c>
    </row>
    <row r="56" spans="1:10" x14ac:dyDescent="0.3">
      <c r="A56" s="1">
        <f t="shared" si="2"/>
        <v>0</v>
      </c>
      <c r="B56" s="9">
        <f t="shared" si="3"/>
        <v>0</v>
      </c>
      <c r="C56" s="2">
        <v>12550</v>
      </c>
      <c r="D56" s="3" t="s">
        <v>109</v>
      </c>
      <c r="E56" s="1" t="s">
        <v>110</v>
      </c>
    </row>
    <row r="57" spans="1:10" x14ac:dyDescent="0.3">
      <c r="A57" s="1">
        <f t="shared" si="2"/>
        <v>118</v>
      </c>
      <c r="B57" s="9">
        <f t="shared" si="3"/>
        <v>11.8</v>
      </c>
      <c r="C57" s="2">
        <v>12562</v>
      </c>
      <c r="D57" s="3" t="s">
        <v>111</v>
      </c>
      <c r="E57" s="1" t="s">
        <v>112</v>
      </c>
      <c r="F57" s="1">
        <v>40</v>
      </c>
      <c r="G57" s="1">
        <v>24</v>
      </c>
      <c r="H57" s="1">
        <v>18</v>
      </c>
      <c r="I57" s="1">
        <v>15</v>
      </c>
      <c r="J57" s="1">
        <v>21</v>
      </c>
    </row>
    <row r="58" spans="1:10" x14ac:dyDescent="0.3">
      <c r="A58" s="1">
        <f t="shared" si="2"/>
        <v>0</v>
      </c>
      <c r="B58" s="9">
        <f t="shared" si="3"/>
        <v>0</v>
      </c>
      <c r="C58" s="2">
        <v>17381</v>
      </c>
      <c r="D58" s="3" t="s">
        <v>113</v>
      </c>
      <c r="E58" s="1" t="s">
        <v>114</v>
      </c>
    </row>
    <row r="59" spans="1:10" x14ac:dyDescent="0.3">
      <c r="A59" s="1">
        <f t="shared" si="2"/>
        <v>0</v>
      </c>
      <c r="B59" s="9">
        <f t="shared" si="3"/>
        <v>0</v>
      </c>
      <c r="C59" s="2">
        <v>17490</v>
      </c>
      <c r="D59" s="3" t="s">
        <v>115</v>
      </c>
      <c r="E59" s="1" t="s">
        <v>116</v>
      </c>
    </row>
    <row r="60" spans="1:10" x14ac:dyDescent="0.3">
      <c r="A60" s="1">
        <f t="shared" si="2"/>
        <v>10</v>
      </c>
      <c r="B60" s="9">
        <f t="shared" si="3"/>
        <v>1</v>
      </c>
      <c r="C60" s="2">
        <v>17628</v>
      </c>
      <c r="D60" s="3" t="s">
        <v>117</v>
      </c>
      <c r="E60" s="1" t="s">
        <v>118</v>
      </c>
      <c r="F60" s="1">
        <v>2</v>
      </c>
      <c r="H60" s="1">
        <v>4</v>
      </c>
      <c r="I60" s="1">
        <v>2</v>
      </c>
      <c r="J60" s="1">
        <v>2</v>
      </c>
    </row>
    <row r="61" spans="1:10" x14ac:dyDescent="0.3">
      <c r="A61" s="1">
        <f t="shared" si="2"/>
        <v>6</v>
      </c>
      <c r="B61" s="9">
        <f t="shared" si="3"/>
        <v>0.6</v>
      </c>
      <c r="C61" s="2">
        <v>17675</v>
      </c>
      <c r="D61" s="3" t="s">
        <v>119</v>
      </c>
      <c r="E61" s="1" t="s">
        <v>120</v>
      </c>
      <c r="F61" s="1">
        <v>1</v>
      </c>
      <c r="G61" s="1">
        <v>1</v>
      </c>
      <c r="H61" s="1">
        <v>2</v>
      </c>
      <c r="I61" s="1">
        <v>1</v>
      </c>
      <c r="J61" s="1">
        <v>1</v>
      </c>
    </row>
    <row r="62" spans="1:10" x14ac:dyDescent="0.3">
      <c r="A62" s="1">
        <f t="shared" si="2"/>
        <v>0</v>
      </c>
      <c r="B62" s="9">
        <f t="shared" si="3"/>
        <v>0</v>
      </c>
      <c r="C62" s="2">
        <v>17681</v>
      </c>
      <c r="D62" s="3" t="s">
        <v>121</v>
      </c>
      <c r="E62" s="1" t="s">
        <v>122</v>
      </c>
    </row>
    <row r="63" spans="1:10" x14ac:dyDescent="0.3">
      <c r="A63" s="1">
        <f t="shared" si="2"/>
        <v>0</v>
      </c>
      <c r="B63" s="9">
        <f t="shared" si="3"/>
        <v>0</v>
      </c>
      <c r="C63" s="2">
        <v>17933</v>
      </c>
      <c r="D63" s="3" t="s">
        <v>123</v>
      </c>
      <c r="E63" s="1" t="s">
        <v>124</v>
      </c>
    </row>
    <row r="64" spans="1:10" x14ac:dyDescent="0.3">
      <c r="A64" s="1">
        <f t="shared" si="2"/>
        <v>0</v>
      </c>
      <c r="B64" s="9">
        <f t="shared" si="3"/>
        <v>0</v>
      </c>
      <c r="C64" s="2">
        <v>18037</v>
      </c>
      <c r="D64" s="3" t="s">
        <v>125</v>
      </c>
      <c r="E64" s="1" t="s">
        <v>126</v>
      </c>
    </row>
    <row r="65" spans="1:10" x14ac:dyDescent="0.3">
      <c r="A65" s="1">
        <f t="shared" si="2"/>
        <v>0</v>
      </c>
      <c r="B65" s="9">
        <f t="shared" si="3"/>
        <v>0</v>
      </c>
      <c r="C65" s="2">
        <v>18192</v>
      </c>
      <c r="D65" s="3" t="s">
        <v>127</v>
      </c>
      <c r="E65" s="1" t="s">
        <v>128</v>
      </c>
    </row>
    <row r="66" spans="1:10" x14ac:dyDescent="0.3">
      <c r="A66" s="1">
        <f t="shared" si="2"/>
        <v>0</v>
      </c>
      <c r="B66" s="9">
        <f t="shared" si="3"/>
        <v>0</v>
      </c>
      <c r="C66" s="2">
        <v>18488</v>
      </c>
      <c r="D66" s="3" t="s">
        <v>129</v>
      </c>
      <c r="E66" s="1" t="s">
        <v>130</v>
      </c>
    </row>
    <row r="67" spans="1:10" x14ac:dyDescent="0.3">
      <c r="A67" s="1">
        <f t="shared" si="2"/>
        <v>0</v>
      </c>
      <c r="B67" s="9">
        <f t="shared" si="3"/>
        <v>0</v>
      </c>
      <c r="C67" s="2">
        <v>18774</v>
      </c>
      <c r="D67" s="3" t="s">
        <v>131</v>
      </c>
      <c r="E67" s="1" t="s">
        <v>132</v>
      </c>
    </row>
    <row r="68" spans="1:10" x14ac:dyDescent="0.3">
      <c r="A68" s="1">
        <f t="shared" si="2"/>
        <v>0</v>
      </c>
      <c r="B68" s="9">
        <f t="shared" si="3"/>
        <v>0</v>
      </c>
      <c r="C68" s="2">
        <v>19387</v>
      </c>
      <c r="D68" s="3" t="s">
        <v>133</v>
      </c>
      <c r="E68" s="1" t="s">
        <v>134</v>
      </c>
    </row>
    <row r="69" spans="1:10" x14ac:dyDescent="0.3">
      <c r="A69" s="1">
        <f t="shared" si="2"/>
        <v>5</v>
      </c>
      <c r="B69" s="9">
        <f t="shared" si="3"/>
        <v>0.5</v>
      </c>
      <c r="C69" s="2">
        <v>19489</v>
      </c>
      <c r="D69" s="3" t="s">
        <v>135</v>
      </c>
      <c r="E69" s="1" t="s">
        <v>136</v>
      </c>
      <c r="H69" s="1">
        <v>4</v>
      </c>
      <c r="I69" s="1">
        <v>1</v>
      </c>
    </row>
    <row r="70" spans="1:10" x14ac:dyDescent="0.3">
      <c r="A70" s="1">
        <f t="shared" ref="A70:A82" si="4">SUM(F70:O70)</f>
        <v>0</v>
      </c>
      <c r="B70" s="9">
        <f t="shared" ref="B70:B82" si="5">A70/10</f>
        <v>0</v>
      </c>
      <c r="C70" s="2">
        <v>19517</v>
      </c>
      <c r="D70" s="3" t="s">
        <v>137</v>
      </c>
      <c r="E70" s="1" t="s">
        <v>138</v>
      </c>
    </row>
    <row r="71" spans="1:10" x14ac:dyDescent="0.3">
      <c r="A71" s="1">
        <f t="shared" si="4"/>
        <v>0</v>
      </c>
      <c r="B71" s="9">
        <f t="shared" si="5"/>
        <v>0</v>
      </c>
      <c r="C71" s="2">
        <v>19552</v>
      </c>
      <c r="D71" s="3" t="s">
        <v>139</v>
      </c>
      <c r="E71" s="1" t="s">
        <v>140</v>
      </c>
    </row>
    <row r="72" spans="1:10" x14ac:dyDescent="0.3">
      <c r="A72" s="1">
        <f t="shared" si="4"/>
        <v>7</v>
      </c>
      <c r="B72" s="9">
        <f t="shared" si="5"/>
        <v>0.7</v>
      </c>
      <c r="C72" s="2">
        <v>19563</v>
      </c>
      <c r="D72" s="3" t="s">
        <v>141</v>
      </c>
      <c r="E72" s="1" t="s">
        <v>142</v>
      </c>
      <c r="F72" s="1">
        <v>1</v>
      </c>
      <c r="G72" s="1">
        <v>2</v>
      </c>
      <c r="H72" s="1">
        <v>2</v>
      </c>
      <c r="I72" s="1">
        <v>1</v>
      </c>
      <c r="J72" s="1">
        <v>1</v>
      </c>
    </row>
    <row r="73" spans="1:10" x14ac:dyDescent="0.3">
      <c r="A73" s="1">
        <f t="shared" si="4"/>
        <v>18</v>
      </c>
      <c r="B73" s="9">
        <f t="shared" si="5"/>
        <v>1.8</v>
      </c>
      <c r="C73" s="2">
        <v>19572</v>
      </c>
      <c r="D73" s="3" t="s">
        <v>143</v>
      </c>
      <c r="E73" s="1" t="s">
        <v>144</v>
      </c>
      <c r="F73" s="1">
        <v>6</v>
      </c>
      <c r="G73" s="1">
        <v>2</v>
      </c>
      <c r="H73" s="1">
        <v>2</v>
      </c>
      <c r="I73" s="1">
        <v>3</v>
      </c>
      <c r="J73" s="1">
        <v>5</v>
      </c>
    </row>
    <row r="74" spans="1:10" x14ac:dyDescent="0.3">
      <c r="A74" s="1">
        <f t="shared" si="4"/>
        <v>0</v>
      </c>
      <c r="B74" s="9">
        <f t="shared" si="5"/>
        <v>0</v>
      </c>
      <c r="C74" s="2">
        <v>19586</v>
      </c>
      <c r="D74" s="3" t="s">
        <v>145</v>
      </c>
      <c r="E74" s="1" t="s">
        <v>146</v>
      </c>
    </row>
    <row r="75" spans="1:10" x14ac:dyDescent="0.3">
      <c r="A75" s="1">
        <f t="shared" si="4"/>
        <v>28</v>
      </c>
      <c r="B75" s="9">
        <f t="shared" si="5"/>
        <v>2.8</v>
      </c>
      <c r="C75" s="2">
        <v>20050</v>
      </c>
      <c r="D75" s="3" t="s">
        <v>147</v>
      </c>
      <c r="E75" s="1" t="s">
        <v>148</v>
      </c>
      <c r="F75" s="1">
        <v>9</v>
      </c>
      <c r="G75" s="1">
        <v>4</v>
      </c>
      <c r="H75" s="1">
        <v>5</v>
      </c>
      <c r="I75" s="1">
        <v>6</v>
      </c>
      <c r="J75" s="1">
        <v>4</v>
      </c>
    </row>
    <row r="76" spans="1:10" x14ac:dyDescent="0.3">
      <c r="A76" s="1">
        <f t="shared" si="4"/>
        <v>26</v>
      </c>
      <c r="B76" s="9">
        <f t="shared" si="5"/>
        <v>2.6</v>
      </c>
      <c r="C76" s="2">
        <v>20716</v>
      </c>
      <c r="D76" s="3" t="s">
        <v>149</v>
      </c>
      <c r="E76" s="1" t="s">
        <v>150</v>
      </c>
      <c r="F76" s="1">
        <v>5</v>
      </c>
      <c r="G76" s="1">
        <v>7</v>
      </c>
      <c r="H76" s="1">
        <v>4</v>
      </c>
      <c r="I76" s="1">
        <v>5</v>
      </c>
      <c r="J76" s="1">
        <v>5</v>
      </c>
    </row>
    <row r="77" spans="1:10" x14ac:dyDescent="0.3">
      <c r="A77" s="1">
        <f t="shared" si="4"/>
        <v>9</v>
      </c>
      <c r="B77" s="9">
        <f t="shared" si="5"/>
        <v>0.9</v>
      </c>
      <c r="C77" s="2">
        <v>21384</v>
      </c>
      <c r="D77" s="3" t="s">
        <v>151</v>
      </c>
      <c r="E77" s="1" t="s">
        <v>152</v>
      </c>
      <c r="F77" s="1">
        <v>1</v>
      </c>
      <c r="G77" s="1">
        <v>5</v>
      </c>
      <c r="H77" s="1">
        <v>1</v>
      </c>
      <c r="I77" s="1">
        <v>1</v>
      </c>
      <c r="J77" s="1">
        <v>1</v>
      </c>
    </row>
    <row r="78" spans="1:10" x14ac:dyDescent="0.3">
      <c r="A78" s="1">
        <f t="shared" si="4"/>
        <v>31</v>
      </c>
      <c r="B78" s="9">
        <f t="shared" si="5"/>
        <v>3.1</v>
      </c>
      <c r="C78" s="2">
        <v>23954</v>
      </c>
      <c r="D78" s="3" t="s">
        <v>153</v>
      </c>
      <c r="E78" s="1" t="s">
        <v>154</v>
      </c>
      <c r="F78" s="1">
        <v>10</v>
      </c>
      <c r="G78" s="1">
        <v>4</v>
      </c>
      <c r="H78" s="1">
        <v>7</v>
      </c>
      <c r="I78" s="1">
        <v>4</v>
      </c>
      <c r="J78" s="1">
        <v>6</v>
      </c>
    </row>
    <row r="79" spans="1:10" x14ac:dyDescent="0.3">
      <c r="A79" s="1">
        <f t="shared" si="4"/>
        <v>0</v>
      </c>
      <c r="B79" s="9">
        <f t="shared" si="5"/>
        <v>0</v>
      </c>
      <c r="C79" s="2">
        <v>24503</v>
      </c>
      <c r="D79" s="3" t="s">
        <v>155</v>
      </c>
      <c r="E79" s="1" t="s">
        <v>156</v>
      </c>
    </row>
    <row r="80" spans="1:10" x14ac:dyDescent="0.3">
      <c r="A80" s="1">
        <f t="shared" si="4"/>
        <v>0</v>
      </c>
      <c r="B80" s="9">
        <f t="shared" si="5"/>
        <v>0</v>
      </c>
      <c r="C80" s="2">
        <v>25526</v>
      </c>
      <c r="D80" s="3" t="s">
        <v>157</v>
      </c>
      <c r="E80" s="1" t="s">
        <v>158</v>
      </c>
    </row>
    <row r="81" spans="1:5" x14ac:dyDescent="0.3">
      <c r="A81" s="1">
        <f t="shared" si="4"/>
        <v>0</v>
      </c>
      <c r="B81" s="9">
        <f t="shared" si="5"/>
        <v>0</v>
      </c>
      <c r="C81" s="2">
        <v>27571</v>
      </c>
      <c r="D81" s="3" t="s">
        <v>159</v>
      </c>
      <c r="E81" s="1" t="s">
        <v>160</v>
      </c>
    </row>
    <row r="82" spans="1:5" x14ac:dyDescent="0.3">
      <c r="A82" s="1">
        <f t="shared" si="4"/>
        <v>0</v>
      </c>
      <c r="B82" s="9">
        <f t="shared" si="5"/>
        <v>0</v>
      </c>
      <c r="C82" s="2">
        <v>27617</v>
      </c>
      <c r="D82" s="3" t="s">
        <v>161</v>
      </c>
      <c r="E82" s="1" t="s">
        <v>162</v>
      </c>
    </row>
    <row r="83" spans="1:5" x14ac:dyDescent="0.3">
      <c r="A83" s="1">
        <v>1</v>
      </c>
      <c r="E83" s="1" t="s">
        <v>163</v>
      </c>
    </row>
  </sheetData>
  <autoFilter ref="A1:J102" xr:uid="{FB38A051-FDEA-4CE9-99A2-8B86E65F34E5}"/>
  <pageMargins left="0.7" right="0.7" top="0.75" bottom="0.75" header="0.3" footer="0.3"/>
  <pageSetup paperSize="9" scale="83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2DCF-2347-432E-B6D7-862411FBA57A}">
  <sheetPr>
    <pageSetUpPr fitToPage="1"/>
  </sheetPr>
  <dimension ref="A1:R83"/>
  <sheetViews>
    <sheetView zoomScaleNormal="100" workbookViewId="0">
      <pane xSplit="5" ySplit="3" topLeftCell="K66" activePane="bottomRight" state="frozen"/>
      <selection activeCell="F6" sqref="F6"/>
      <selection pane="topRight" activeCell="F6" sqref="F6"/>
      <selection pane="bottomLeft" activeCell="F6" sqref="F6"/>
      <selection pane="bottomRight" activeCell="K79" sqref="K79"/>
    </sheetView>
  </sheetViews>
  <sheetFormatPr defaultColWidth="8.77734375" defaultRowHeight="14.4" x14ac:dyDescent="0.3"/>
  <cols>
    <col min="1" max="1" width="6.33203125" style="1" customWidth="1"/>
    <col min="2" max="2" width="6.33203125" style="9" customWidth="1"/>
    <col min="3" max="3" width="6.33203125" style="2" customWidth="1"/>
    <col min="4" max="4" width="0" style="3" hidden="1" customWidth="1"/>
    <col min="5" max="5" width="29.21875" style="1" customWidth="1"/>
    <col min="6" max="18" width="8.44140625" style="1" customWidth="1"/>
    <col min="19" max="16384" width="8.77734375" style="1"/>
  </cols>
  <sheetData>
    <row r="1" spans="1:18" s="4" customFormat="1" ht="31.95" customHeight="1" x14ac:dyDescent="0.3">
      <c r="A1" s="4" t="s">
        <v>0</v>
      </c>
      <c r="B1" s="8" t="s">
        <v>1</v>
      </c>
      <c r="C1" s="5" t="s">
        <v>2</v>
      </c>
      <c r="D1" s="6" t="s">
        <v>3</v>
      </c>
      <c r="E1" s="4" t="s">
        <v>4</v>
      </c>
      <c r="F1" s="7">
        <v>42770</v>
      </c>
      <c r="G1" s="7">
        <v>43846</v>
      </c>
      <c r="H1" s="7">
        <v>43849</v>
      </c>
      <c r="I1" s="7">
        <v>43857</v>
      </c>
      <c r="J1" s="7">
        <v>43859</v>
      </c>
      <c r="K1" s="7">
        <v>45649</v>
      </c>
    </row>
    <row r="2" spans="1:18" s="10" customFormat="1" x14ac:dyDescent="0.3">
      <c r="C2" s="11">
        <v>1</v>
      </c>
      <c r="D2" s="12"/>
      <c r="E2" s="13" t="s">
        <v>167</v>
      </c>
      <c r="F2" s="14">
        <f t="shared" ref="F2:R2" si="0">COUNTA(F4:F84)</f>
        <v>5</v>
      </c>
      <c r="G2" s="14">
        <f t="shared" si="0"/>
        <v>6</v>
      </c>
      <c r="H2" s="14">
        <f t="shared" si="0"/>
        <v>6</v>
      </c>
      <c r="I2" s="14">
        <f t="shared" si="0"/>
        <v>8</v>
      </c>
      <c r="J2" s="14">
        <f t="shared" si="0"/>
        <v>11</v>
      </c>
      <c r="K2" s="14">
        <f t="shared" si="0"/>
        <v>6</v>
      </c>
      <c r="L2" s="14">
        <f t="shared" si="0"/>
        <v>0</v>
      </c>
      <c r="M2" s="14">
        <f t="shared" si="0"/>
        <v>0</v>
      </c>
      <c r="N2" s="14">
        <f t="shared" si="0"/>
        <v>0</v>
      </c>
      <c r="O2" s="14">
        <f t="shared" si="0"/>
        <v>0</v>
      </c>
      <c r="P2" s="14">
        <f t="shared" si="0"/>
        <v>0</v>
      </c>
      <c r="Q2" s="14">
        <f t="shared" si="0"/>
        <v>0</v>
      </c>
      <c r="R2" s="14">
        <f t="shared" si="0"/>
        <v>0</v>
      </c>
    </row>
    <row r="3" spans="1:18" s="10" customFormat="1" x14ac:dyDescent="0.3">
      <c r="C3" s="11">
        <v>2</v>
      </c>
      <c r="D3" s="12"/>
      <c r="E3" s="13" t="s">
        <v>168</v>
      </c>
      <c r="F3" s="14">
        <f t="shared" ref="F3:R3" si="1">SUM(F4:F84)</f>
        <v>276</v>
      </c>
      <c r="G3" s="14">
        <f t="shared" si="1"/>
        <v>43</v>
      </c>
      <c r="H3" s="14">
        <f t="shared" si="1"/>
        <v>51</v>
      </c>
      <c r="I3" s="14">
        <f t="shared" si="1"/>
        <v>94</v>
      </c>
      <c r="J3" s="14">
        <f t="shared" si="1"/>
        <v>105</v>
      </c>
      <c r="K3" s="14">
        <f t="shared" si="1"/>
        <v>124</v>
      </c>
      <c r="L3" s="14">
        <f t="shared" si="1"/>
        <v>0</v>
      </c>
      <c r="M3" s="14">
        <f t="shared" si="1"/>
        <v>0</v>
      </c>
      <c r="N3" s="14">
        <f t="shared" si="1"/>
        <v>0</v>
      </c>
      <c r="O3" s="14">
        <f t="shared" si="1"/>
        <v>0</v>
      </c>
      <c r="P3" s="14">
        <f t="shared" si="1"/>
        <v>0</v>
      </c>
      <c r="Q3" s="14">
        <f t="shared" si="1"/>
        <v>0</v>
      </c>
      <c r="R3" s="14">
        <f t="shared" si="1"/>
        <v>0</v>
      </c>
    </row>
    <row r="4" spans="1:18" x14ac:dyDescent="0.3">
      <c r="A4" s="1">
        <f>SUM(F4:O4)</f>
        <v>0</v>
      </c>
      <c r="B4" s="9">
        <f>A4/1</f>
        <v>0</v>
      </c>
      <c r="C4" s="2">
        <v>367</v>
      </c>
      <c r="D4" s="3" t="s">
        <v>5</v>
      </c>
      <c r="E4" s="1" t="s">
        <v>6</v>
      </c>
    </row>
    <row r="5" spans="1:18" x14ac:dyDescent="0.3">
      <c r="A5" s="1">
        <f>SUM(F5:O5)</f>
        <v>0</v>
      </c>
      <c r="B5" s="9">
        <f t="shared" ref="B5:B68" si="2">A5/1</f>
        <v>0</v>
      </c>
      <c r="C5" s="2">
        <v>445</v>
      </c>
      <c r="D5" s="3" t="s">
        <v>7</v>
      </c>
      <c r="E5" s="1" t="s">
        <v>8</v>
      </c>
    </row>
    <row r="6" spans="1:18" x14ac:dyDescent="0.3">
      <c r="A6" s="1">
        <f t="shared" ref="A6:A69" si="3">SUM(F6:O6)</f>
        <v>0</v>
      </c>
      <c r="B6" s="9">
        <f t="shared" si="2"/>
        <v>0</v>
      </c>
      <c r="C6" s="2">
        <v>514</v>
      </c>
      <c r="D6" s="3" t="s">
        <v>9</v>
      </c>
      <c r="E6" s="1" t="s">
        <v>10</v>
      </c>
    </row>
    <row r="7" spans="1:18" x14ac:dyDescent="0.3">
      <c r="A7" s="1">
        <f t="shared" si="3"/>
        <v>0</v>
      </c>
      <c r="B7" s="9">
        <f t="shared" si="2"/>
        <v>0</v>
      </c>
      <c r="C7" s="2">
        <v>525</v>
      </c>
      <c r="D7" s="3" t="s">
        <v>11</v>
      </c>
      <c r="E7" s="1" t="s">
        <v>12</v>
      </c>
    </row>
    <row r="8" spans="1:18" x14ac:dyDescent="0.3">
      <c r="A8" s="1">
        <f t="shared" si="3"/>
        <v>0</v>
      </c>
      <c r="B8" s="9">
        <f t="shared" si="2"/>
        <v>0</v>
      </c>
      <c r="C8" s="2">
        <v>539</v>
      </c>
      <c r="D8" s="3" t="s">
        <v>13</v>
      </c>
      <c r="E8" s="1" t="s">
        <v>14</v>
      </c>
    </row>
    <row r="9" spans="1:18" x14ac:dyDescent="0.3">
      <c r="A9" s="1">
        <f t="shared" si="3"/>
        <v>0</v>
      </c>
      <c r="B9" s="9">
        <f t="shared" si="2"/>
        <v>0</v>
      </c>
      <c r="C9" s="2">
        <v>613</v>
      </c>
      <c r="D9" s="3" t="s">
        <v>15</v>
      </c>
      <c r="E9" s="1" t="s">
        <v>16</v>
      </c>
    </row>
    <row r="10" spans="1:18" x14ac:dyDescent="0.3">
      <c r="A10" s="1">
        <f t="shared" si="3"/>
        <v>0</v>
      </c>
      <c r="B10" s="9">
        <f t="shared" si="2"/>
        <v>0</v>
      </c>
      <c r="C10" s="2">
        <v>617</v>
      </c>
      <c r="D10" s="3" t="s">
        <v>17</v>
      </c>
      <c r="E10" s="1" t="s">
        <v>18</v>
      </c>
    </row>
    <row r="11" spans="1:18" x14ac:dyDescent="0.3">
      <c r="A11" s="1">
        <f t="shared" si="3"/>
        <v>0</v>
      </c>
      <c r="B11" s="9">
        <f t="shared" si="2"/>
        <v>0</v>
      </c>
      <c r="C11" s="2">
        <v>660</v>
      </c>
      <c r="D11" s="3" t="s">
        <v>19</v>
      </c>
      <c r="E11" s="1" t="s">
        <v>20</v>
      </c>
    </row>
    <row r="12" spans="1:18" x14ac:dyDescent="0.3">
      <c r="A12" s="1">
        <f t="shared" si="3"/>
        <v>0</v>
      </c>
      <c r="B12" s="9">
        <f t="shared" si="2"/>
        <v>0</v>
      </c>
      <c r="C12" s="2">
        <v>770</v>
      </c>
      <c r="D12" s="3" t="s">
        <v>21</v>
      </c>
      <c r="E12" s="1" t="s">
        <v>22</v>
      </c>
    </row>
    <row r="13" spans="1:18" x14ac:dyDescent="0.3">
      <c r="A13" s="1">
        <f t="shared" si="3"/>
        <v>0</v>
      </c>
      <c r="B13" s="9">
        <f t="shared" si="2"/>
        <v>0</v>
      </c>
      <c r="C13" s="2">
        <v>1817</v>
      </c>
      <c r="D13" s="3" t="s">
        <v>23</v>
      </c>
      <c r="E13" s="1" t="s">
        <v>24</v>
      </c>
    </row>
    <row r="14" spans="1:18" x14ac:dyDescent="0.3">
      <c r="A14" s="1">
        <f t="shared" si="3"/>
        <v>2</v>
      </c>
      <c r="B14" s="9">
        <f t="shared" si="2"/>
        <v>2</v>
      </c>
      <c r="C14" s="2">
        <v>2027</v>
      </c>
      <c r="D14" s="3" t="s">
        <v>25</v>
      </c>
      <c r="E14" s="1" t="s">
        <v>26</v>
      </c>
      <c r="J14" s="1">
        <v>2</v>
      </c>
    </row>
    <row r="15" spans="1:18" x14ac:dyDescent="0.3">
      <c r="A15" s="1">
        <f t="shared" si="3"/>
        <v>95</v>
      </c>
      <c r="B15" s="9">
        <f t="shared" si="2"/>
        <v>95</v>
      </c>
      <c r="C15" s="2">
        <v>2175</v>
      </c>
      <c r="D15" s="3" t="s">
        <v>27</v>
      </c>
      <c r="E15" s="1" t="s">
        <v>28</v>
      </c>
      <c r="G15" s="1">
        <v>27</v>
      </c>
      <c r="H15" s="1">
        <v>33</v>
      </c>
      <c r="I15" s="1">
        <v>4</v>
      </c>
      <c r="J15" s="1">
        <v>31</v>
      </c>
    </row>
    <row r="16" spans="1:18" x14ac:dyDescent="0.3">
      <c r="A16" s="1">
        <f t="shared" si="3"/>
        <v>0</v>
      </c>
      <c r="B16" s="9">
        <f t="shared" si="2"/>
        <v>0</v>
      </c>
      <c r="C16" s="2">
        <v>2802</v>
      </c>
      <c r="D16" s="3" t="s">
        <v>29</v>
      </c>
      <c r="E16" s="1" t="s">
        <v>30</v>
      </c>
    </row>
    <row r="17" spans="1:11" x14ac:dyDescent="0.3">
      <c r="A17" s="1">
        <f t="shared" si="3"/>
        <v>0</v>
      </c>
      <c r="B17" s="9">
        <f t="shared" si="2"/>
        <v>0</v>
      </c>
      <c r="C17" s="2">
        <v>3228</v>
      </c>
      <c r="D17" s="3" t="s">
        <v>31</v>
      </c>
      <c r="E17" s="1" t="s">
        <v>32</v>
      </c>
    </row>
    <row r="18" spans="1:11" x14ac:dyDescent="0.3">
      <c r="A18" s="1">
        <f t="shared" si="3"/>
        <v>0</v>
      </c>
      <c r="B18" s="9">
        <f t="shared" si="2"/>
        <v>0</v>
      </c>
      <c r="C18" s="2">
        <v>3864</v>
      </c>
      <c r="D18" s="3" t="s">
        <v>33</v>
      </c>
      <c r="E18" s="1" t="s">
        <v>34</v>
      </c>
    </row>
    <row r="19" spans="1:11" x14ac:dyDescent="0.3">
      <c r="A19" s="1">
        <f t="shared" si="3"/>
        <v>9</v>
      </c>
      <c r="B19" s="9">
        <f t="shared" si="2"/>
        <v>9</v>
      </c>
      <c r="C19" s="2">
        <v>5421</v>
      </c>
      <c r="D19" s="3" t="s">
        <v>35</v>
      </c>
      <c r="E19" s="1" t="s">
        <v>36</v>
      </c>
      <c r="J19" s="1">
        <v>9</v>
      </c>
    </row>
    <row r="20" spans="1:11" x14ac:dyDescent="0.3">
      <c r="A20" s="1">
        <f t="shared" si="3"/>
        <v>0</v>
      </c>
      <c r="B20" s="9">
        <f t="shared" si="2"/>
        <v>0</v>
      </c>
      <c r="C20" s="2">
        <v>5430</v>
      </c>
      <c r="D20" s="3" t="s">
        <v>37</v>
      </c>
      <c r="E20" s="1" t="s">
        <v>38</v>
      </c>
    </row>
    <row r="21" spans="1:11" x14ac:dyDescent="0.3">
      <c r="A21" s="1">
        <f t="shared" si="3"/>
        <v>0</v>
      </c>
      <c r="B21" s="9">
        <f t="shared" si="2"/>
        <v>0</v>
      </c>
      <c r="C21" s="2">
        <v>5468</v>
      </c>
      <c r="D21" s="3" t="s">
        <v>39</v>
      </c>
      <c r="E21" s="1" t="s">
        <v>40</v>
      </c>
    </row>
    <row r="22" spans="1:11" x14ac:dyDescent="0.3">
      <c r="A22" s="1">
        <f t="shared" si="3"/>
        <v>0</v>
      </c>
      <c r="B22" s="9">
        <f t="shared" si="2"/>
        <v>0</v>
      </c>
      <c r="C22" s="2">
        <v>5734</v>
      </c>
      <c r="D22" s="3" t="s">
        <v>41</v>
      </c>
      <c r="E22" s="1" t="s">
        <v>42</v>
      </c>
    </row>
    <row r="23" spans="1:11" x14ac:dyDescent="0.3">
      <c r="A23" s="1">
        <f t="shared" si="3"/>
        <v>5</v>
      </c>
      <c r="B23" s="9">
        <f t="shared" si="2"/>
        <v>5</v>
      </c>
      <c r="C23" s="2">
        <v>5830</v>
      </c>
      <c r="D23" s="3" t="s">
        <v>43</v>
      </c>
      <c r="E23" s="1" t="s">
        <v>44</v>
      </c>
      <c r="J23" s="1">
        <v>3</v>
      </c>
      <c r="K23" s="1">
        <v>2</v>
      </c>
    </row>
    <row r="24" spans="1:11" x14ac:dyDescent="0.3">
      <c r="A24" s="1">
        <f t="shared" si="3"/>
        <v>0</v>
      </c>
      <c r="B24" s="9">
        <f t="shared" si="2"/>
        <v>0</v>
      </c>
      <c r="C24" s="2">
        <v>5964</v>
      </c>
      <c r="D24" s="3" t="s">
        <v>45</v>
      </c>
      <c r="E24" s="1" t="s">
        <v>46</v>
      </c>
    </row>
    <row r="25" spans="1:11" x14ac:dyDescent="0.3">
      <c r="A25" s="1">
        <f t="shared" si="3"/>
        <v>0</v>
      </c>
      <c r="B25" s="9">
        <f t="shared" si="2"/>
        <v>0</v>
      </c>
      <c r="C25" s="2">
        <v>6398</v>
      </c>
      <c r="D25" s="3" t="s">
        <v>47</v>
      </c>
      <c r="E25" s="1" t="s">
        <v>48</v>
      </c>
    </row>
    <row r="26" spans="1:11" x14ac:dyDescent="0.3">
      <c r="A26" s="1">
        <f t="shared" si="3"/>
        <v>0</v>
      </c>
      <c r="B26" s="9">
        <f t="shared" si="2"/>
        <v>0</v>
      </c>
      <c r="C26" s="2">
        <v>6609</v>
      </c>
      <c r="D26" s="3" t="s">
        <v>49</v>
      </c>
      <c r="E26" s="1" t="s">
        <v>50</v>
      </c>
    </row>
    <row r="27" spans="1:11" x14ac:dyDescent="0.3">
      <c r="A27" s="1">
        <f t="shared" si="3"/>
        <v>0</v>
      </c>
      <c r="B27" s="9">
        <f t="shared" si="2"/>
        <v>0</v>
      </c>
      <c r="C27" s="2">
        <v>6762</v>
      </c>
      <c r="D27" s="3" t="s">
        <v>51</v>
      </c>
      <c r="E27" s="1" t="s">
        <v>52</v>
      </c>
    </row>
    <row r="28" spans="1:11" x14ac:dyDescent="0.3">
      <c r="A28" s="1">
        <f t="shared" si="3"/>
        <v>0</v>
      </c>
      <c r="B28" s="9">
        <f t="shared" si="2"/>
        <v>0</v>
      </c>
      <c r="C28" s="2">
        <v>7291</v>
      </c>
      <c r="D28" s="3" t="s">
        <v>53</v>
      </c>
      <c r="E28" s="1" t="s">
        <v>54</v>
      </c>
    </row>
    <row r="29" spans="1:11" x14ac:dyDescent="0.3">
      <c r="A29" s="1">
        <f t="shared" si="3"/>
        <v>0</v>
      </c>
      <c r="B29" s="9">
        <f t="shared" si="2"/>
        <v>0</v>
      </c>
      <c r="C29" s="2">
        <v>7293</v>
      </c>
      <c r="D29" s="3" t="s">
        <v>55</v>
      </c>
      <c r="E29" s="1" t="s">
        <v>56</v>
      </c>
    </row>
    <row r="30" spans="1:11" x14ac:dyDescent="0.3">
      <c r="A30" s="1">
        <f t="shared" si="3"/>
        <v>0</v>
      </c>
      <c r="B30" s="9">
        <f t="shared" si="2"/>
        <v>0</v>
      </c>
      <c r="C30" s="2">
        <v>7313</v>
      </c>
      <c r="D30" s="3" t="s">
        <v>57</v>
      </c>
      <c r="E30" s="1" t="s">
        <v>58</v>
      </c>
    </row>
    <row r="31" spans="1:11" x14ac:dyDescent="0.3">
      <c r="A31" s="1">
        <f t="shared" si="3"/>
        <v>0</v>
      </c>
      <c r="B31" s="9">
        <f t="shared" si="2"/>
        <v>0</v>
      </c>
      <c r="C31" s="2">
        <v>7331</v>
      </c>
      <c r="D31" s="3" t="s">
        <v>59</v>
      </c>
      <c r="E31" s="1" t="s">
        <v>60</v>
      </c>
    </row>
    <row r="32" spans="1:11" x14ac:dyDescent="0.3">
      <c r="A32" s="1">
        <f t="shared" si="3"/>
        <v>0</v>
      </c>
      <c r="B32" s="9">
        <f t="shared" si="2"/>
        <v>0</v>
      </c>
      <c r="C32" s="2">
        <v>7332</v>
      </c>
      <c r="D32" s="3" t="s">
        <v>61</v>
      </c>
      <c r="E32" s="1" t="s">
        <v>62</v>
      </c>
    </row>
    <row r="33" spans="1:8" x14ac:dyDescent="0.3">
      <c r="A33" s="1">
        <f t="shared" si="3"/>
        <v>47</v>
      </c>
      <c r="B33" s="9">
        <f t="shared" si="2"/>
        <v>47</v>
      </c>
      <c r="C33" s="2">
        <v>7413</v>
      </c>
      <c r="D33" s="3" t="s">
        <v>63</v>
      </c>
      <c r="E33" s="1" t="s">
        <v>64</v>
      </c>
      <c r="F33" s="1">
        <v>47</v>
      </c>
    </row>
    <row r="34" spans="1:8" x14ac:dyDescent="0.3">
      <c r="A34" s="1">
        <f t="shared" si="3"/>
        <v>0</v>
      </c>
      <c r="B34" s="9">
        <f t="shared" si="2"/>
        <v>0</v>
      </c>
      <c r="C34" s="2">
        <v>7441</v>
      </c>
      <c r="D34" s="3" t="s">
        <v>65</v>
      </c>
      <c r="E34" s="1" t="s">
        <v>66</v>
      </c>
    </row>
    <row r="35" spans="1:8" x14ac:dyDescent="0.3">
      <c r="A35" s="1">
        <f t="shared" si="3"/>
        <v>0</v>
      </c>
      <c r="B35" s="9">
        <f t="shared" si="2"/>
        <v>0</v>
      </c>
      <c r="C35" s="2">
        <v>7523</v>
      </c>
      <c r="D35" s="3" t="s">
        <v>67</v>
      </c>
      <c r="E35" s="1" t="s">
        <v>68</v>
      </c>
    </row>
    <row r="36" spans="1:8" x14ac:dyDescent="0.3">
      <c r="A36" s="1">
        <f t="shared" si="3"/>
        <v>0</v>
      </c>
      <c r="B36" s="9">
        <f t="shared" si="2"/>
        <v>0</v>
      </c>
      <c r="C36" s="2">
        <v>7562</v>
      </c>
      <c r="D36" s="3" t="s">
        <v>69</v>
      </c>
      <c r="E36" s="1" t="s">
        <v>70</v>
      </c>
    </row>
    <row r="37" spans="1:8" x14ac:dyDescent="0.3">
      <c r="A37" s="1">
        <f t="shared" si="3"/>
        <v>0</v>
      </c>
      <c r="B37" s="9">
        <f t="shared" si="2"/>
        <v>0</v>
      </c>
      <c r="C37" s="2">
        <v>7573</v>
      </c>
      <c r="D37" s="3" t="s">
        <v>71</v>
      </c>
      <c r="E37" s="1" t="s">
        <v>72</v>
      </c>
    </row>
    <row r="38" spans="1:8" x14ac:dyDescent="0.3">
      <c r="A38" s="1">
        <f t="shared" si="3"/>
        <v>0</v>
      </c>
      <c r="B38" s="9">
        <f t="shared" si="2"/>
        <v>0</v>
      </c>
      <c r="C38" s="2">
        <v>7581</v>
      </c>
      <c r="D38" s="3" t="s">
        <v>73</v>
      </c>
      <c r="E38" s="1" t="s">
        <v>74</v>
      </c>
    </row>
    <row r="39" spans="1:8" x14ac:dyDescent="0.3">
      <c r="A39" s="1">
        <f t="shared" si="3"/>
        <v>0</v>
      </c>
      <c r="B39" s="9">
        <f t="shared" si="2"/>
        <v>0</v>
      </c>
      <c r="C39" s="2">
        <v>7635</v>
      </c>
      <c r="D39" s="3" t="s">
        <v>75</v>
      </c>
      <c r="E39" s="1" t="s">
        <v>76</v>
      </c>
    </row>
    <row r="40" spans="1:8" x14ac:dyDescent="0.3">
      <c r="A40" s="1">
        <f t="shared" si="3"/>
        <v>0</v>
      </c>
      <c r="B40" s="9">
        <f t="shared" si="2"/>
        <v>0</v>
      </c>
      <c r="C40" s="2">
        <v>7647</v>
      </c>
      <c r="D40" s="3" t="s">
        <v>77</v>
      </c>
      <c r="E40" s="1" t="s">
        <v>78</v>
      </c>
    </row>
    <row r="41" spans="1:8" x14ac:dyDescent="0.3">
      <c r="A41" s="1">
        <f t="shared" si="3"/>
        <v>0</v>
      </c>
      <c r="B41" s="9">
        <f t="shared" si="2"/>
        <v>0</v>
      </c>
      <c r="C41" s="2">
        <v>7706</v>
      </c>
      <c r="D41" s="3" t="s">
        <v>79</v>
      </c>
      <c r="E41" s="1" t="s">
        <v>80</v>
      </c>
    </row>
    <row r="42" spans="1:8" x14ac:dyDescent="0.3">
      <c r="A42" s="1">
        <f t="shared" si="3"/>
        <v>0</v>
      </c>
      <c r="B42" s="9">
        <f t="shared" si="2"/>
        <v>0</v>
      </c>
      <c r="C42" s="2">
        <v>7737</v>
      </c>
      <c r="D42" s="3" t="s">
        <v>81</v>
      </c>
      <c r="E42" s="1" t="s">
        <v>82</v>
      </c>
    </row>
    <row r="43" spans="1:8" x14ac:dyDescent="0.3">
      <c r="A43" s="1">
        <f t="shared" si="3"/>
        <v>0</v>
      </c>
      <c r="B43" s="9">
        <f t="shared" si="2"/>
        <v>0</v>
      </c>
      <c r="C43" s="2">
        <v>7830</v>
      </c>
      <c r="D43" s="3" t="s">
        <v>83</v>
      </c>
      <c r="E43" s="1" t="s">
        <v>84</v>
      </c>
    </row>
    <row r="44" spans="1:8" x14ac:dyDescent="0.3">
      <c r="A44" s="1">
        <f t="shared" si="3"/>
        <v>0</v>
      </c>
      <c r="B44" s="9">
        <f t="shared" si="2"/>
        <v>0</v>
      </c>
      <c r="C44" s="2">
        <v>8267</v>
      </c>
      <c r="D44" s="3" t="s">
        <v>85</v>
      </c>
      <c r="E44" s="1" t="s">
        <v>86</v>
      </c>
    </row>
    <row r="45" spans="1:8" x14ac:dyDescent="0.3">
      <c r="A45" s="1">
        <f t="shared" si="3"/>
        <v>0</v>
      </c>
      <c r="B45" s="9">
        <f t="shared" si="2"/>
        <v>0</v>
      </c>
      <c r="C45" s="2">
        <v>8280</v>
      </c>
      <c r="D45" s="3" t="s">
        <v>87</v>
      </c>
      <c r="E45" s="1" t="s">
        <v>88</v>
      </c>
    </row>
    <row r="46" spans="1:8" x14ac:dyDescent="0.3">
      <c r="A46" s="1">
        <f t="shared" si="3"/>
        <v>0</v>
      </c>
      <c r="B46" s="9">
        <f t="shared" si="2"/>
        <v>0</v>
      </c>
      <c r="C46" s="2">
        <v>9230</v>
      </c>
      <c r="D46" s="3" t="s">
        <v>89</v>
      </c>
      <c r="E46" s="1" t="s">
        <v>90</v>
      </c>
    </row>
    <row r="47" spans="1:8" x14ac:dyDescent="0.3">
      <c r="A47" s="1">
        <f t="shared" si="3"/>
        <v>1</v>
      </c>
      <c r="B47" s="9">
        <f t="shared" si="2"/>
        <v>1</v>
      </c>
      <c r="C47" s="2">
        <v>9925</v>
      </c>
      <c r="D47" s="3" t="s">
        <v>91</v>
      </c>
      <c r="E47" s="1" t="s">
        <v>92</v>
      </c>
      <c r="H47" s="1">
        <v>1</v>
      </c>
    </row>
    <row r="48" spans="1:8" x14ac:dyDescent="0.3">
      <c r="A48" s="1">
        <f t="shared" si="3"/>
        <v>0</v>
      </c>
      <c r="B48" s="9">
        <f t="shared" si="2"/>
        <v>0</v>
      </c>
      <c r="C48" s="2">
        <v>10078</v>
      </c>
      <c r="D48" s="3" t="s">
        <v>93</v>
      </c>
      <c r="E48" s="1" t="s">
        <v>94</v>
      </c>
    </row>
    <row r="49" spans="1:11" x14ac:dyDescent="0.3">
      <c r="A49" s="1">
        <f t="shared" si="3"/>
        <v>77</v>
      </c>
      <c r="B49" s="9">
        <f t="shared" si="2"/>
        <v>77</v>
      </c>
      <c r="C49" s="2">
        <v>12059</v>
      </c>
      <c r="D49" s="3" t="s">
        <v>95</v>
      </c>
      <c r="E49" s="1" t="s">
        <v>96</v>
      </c>
      <c r="I49" s="1">
        <v>10</v>
      </c>
      <c r="K49" s="1">
        <v>67</v>
      </c>
    </row>
    <row r="50" spans="1:11" x14ac:dyDescent="0.3">
      <c r="A50" s="1">
        <f t="shared" si="3"/>
        <v>346</v>
      </c>
      <c r="B50" s="9">
        <f t="shared" si="2"/>
        <v>346</v>
      </c>
      <c r="C50" s="2">
        <v>12072</v>
      </c>
      <c r="D50" s="3" t="s">
        <v>97</v>
      </c>
      <c r="E50" s="1" t="s">
        <v>98</v>
      </c>
      <c r="F50" s="1">
        <v>200</v>
      </c>
      <c r="I50" s="1">
        <v>63</v>
      </c>
      <c r="J50" s="1">
        <v>40</v>
      </c>
      <c r="K50" s="1">
        <v>43</v>
      </c>
    </row>
    <row r="51" spans="1:11" x14ac:dyDescent="0.3">
      <c r="A51" s="1">
        <f t="shared" si="3"/>
        <v>19</v>
      </c>
      <c r="B51" s="9">
        <f t="shared" si="2"/>
        <v>19</v>
      </c>
      <c r="C51" s="2">
        <v>12079</v>
      </c>
      <c r="D51" s="3" t="s">
        <v>99</v>
      </c>
      <c r="E51" s="1" t="s">
        <v>100</v>
      </c>
      <c r="F51" s="1">
        <v>12</v>
      </c>
      <c r="G51" s="1">
        <v>4</v>
      </c>
      <c r="I51" s="1">
        <v>3</v>
      </c>
    </row>
    <row r="52" spans="1:11" x14ac:dyDescent="0.3">
      <c r="A52" s="1">
        <f t="shared" si="3"/>
        <v>1</v>
      </c>
      <c r="B52" s="9">
        <f t="shared" si="2"/>
        <v>1</v>
      </c>
      <c r="C52" s="2">
        <v>12095</v>
      </c>
      <c r="D52" s="3" t="s">
        <v>101</v>
      </c>
      <c r="E52" s="1" t="s">
        <v>102</v>
      </c>
      <c r="J52" s="1">
        <v>1</v>
      </c>
    </row>
    <row r="53" spans="1:11" x14ac:dyDescent="0.3">
      <c r="A53" s="1">
        <f t="shared" si="3"/>
        <v>0</v>
      </c>
      <c r="B53" s="9">
        <f t="shared" si="2"/>
        <v>0</v>
      </c>
      <c r="C53" s="2">
        <v>12147</v>
      </c>
      <c r="D53" s="3" t="s">
        <v>103</v>
      </c>
      <c r="E53" s="1" t="s">
        <v>104</v>
      </c>
    </row>
    <row r="54" spans="1:11" x14ac:dyDescent="0.3">
      <c r="A54" s="1">
        <f t="shared" si="3"/>
        <v>0</v>
      </c>
      <c r="B54" s="9">
        <f t="shared" si="2"/>
        <v>0</v>
      </c>
      <c r="C54" s="2">
        <v>12374</v>
      </c>
      <c r="D54" s="3" t="s">
        <v>105</v>
      </c>
      <c r="E54" s="1" t="s">
        <v>106</v>
      </c>
    </row>
    <row r="55" spans="1:11" x14ac:dyDescent="0.3">
      <c r="A55" s="1">
        <f t="shared" si="3"/>
        <v>0</v>
      </c>
      <c r="B55" s="9">
        <f t="shared" si="2"/>
        <v>0</v>
      </c>
      <c r="C55" s="2">
        <v>12526</v>
      </c>
      <c r="D55" s="3" t="s">
        <v>107</v>
      </c>
      <c r="E55" s="1" t="s">
        <v>108</v>
      </c>
    </row>
    <row r="56" spans="1:11" x14ac:dyDescent="0.3">
      <c r="A56" s="1">
        <f t="shared" si="3"/>
        <v>0</v>
      </c>
      <c r="B56" s="9">
        <f t="shared" si="2"/>
        <v>0</v>
      </c>
      <c r="C56" s="2">
        <v>12550</v>
      </c>
      <c r="D56" s="3" t="s">
        <v>109</v>
      </c>
      <c r="E56" s="1" t="s">
        <v>110</v>
      </c>
    </row>
    <row r="57" spans="1:11" x14ac:dyDescent="0.3">
      <c r="A57" s="1">
        <f t="shared" si="3"/>
        <v>13</v>
      </c>
      <c r="B57" s="9">
        <f t="shared" si="2"/>
        <v>13</v>
      </c>
      <c r="C57" s="2">
        <v>12562</v>
      </c>
      <c r="D57" s="3" t="s">
        <v>111</v>
      </c>
      <c r="E57" s="1" t="s">
        <v>112</v>
      </c>
      <c r="G57" s="1">
        <v>6</v>
      </c>
      <c r="H57" s="1">
        <v>3</v>
      </c>
      <c r="J57" s="1">
        <v>4</v>
      </c>
    </row>
    <row r="58" spans="1:11" x14ac:dyDescent="0.3">
      <c r="A58" s="1">
        <f t="shared" si="3"/>
        <v>0</v>
      </c>
      <c r="B58" s="9">
        <f t="shared" si="2"/>
        <v>0</v>
      </c>
      <c r="C58" s="2">
        <v>17381</v>
      </c>
      <c r="D58" s="3" t="s">
        <v>113</v>
      </c>
      <c r="E58" s="1" t="s">
        <v>114</v>
      </c>
    </row>
    <row r="59" spans="1:11" x14ac:dyDescent="0.3">
      <c r="A59" s="1">
        <f t="shared" si="3"/>
        <v>0</v>
      </c>
      <c r="B59" s="9">
        <f t="shared" si="2"/>
        <v>0</v>
      </c>
      <c r="C59" s="2">
        <v>17490</v>
      </c>
      <c r="D59" s="3" t="s">
        <v>115</v>
      </c>
      <c r="E59" s="1" t="s">
        <v>116</v>
      </c>
    </row>
    <row r="60" spans="1:11" x14ac:dyDescent="0.3">
      <c r="A60" s="1">
        <f t="shared" si="3"/>
        <v>28</v>
      </c>
      <c r="B60" s="9">
        <f t="shared" si="2"/>
        <v>28</v>
      </c>
      <c r="C60" s="2">
        <v>17628</v>
      </c>
      <c r="D60" s="3" t="s">
        <v>117</v>
      </c>
      <c r="E60" s="1" t="s">
        <v>118</v>
      </c>
      <c r="F60" s="1">
        <v>12</v>
      </c>
      <c r="G60" s="1">
        <v>1</v>
      </c>
      <c r="H60" s="1">
        <v>5</v>
      </c>
      <c r="I60" s="1">
        <v>1</v>
      </c>
      <c r="J60" s="1">
        <v>7</v>
      </c>
      <c r="K60" s="1">
        <v>2</v>
      </c>
    </row>
    <row r="61" spans="1:11" x14ac:dyDescent="0.3">
      <c r="A61" s="1">
        <f t="shared" si="3"/>
        <v>0</v>
      </c>
      <c r="B61" s="9">
        <f t="shared" si="2"/>
        <v>0</v>
      </c>
      <c r="C61" s="2">
        <v>17675</v>
      </c>
      <c r="D61" s="3" t="s">
        <v>119</v>
      </c>
      <c r="E61" s="1" t="s">
        <v>120</v>
      </c>
    </row>
    <row r="62" spans="1:11" x14ac:dyDescent="0.3">
      <c r="A62" s="1">
        <f t="shared" si="3"/>
        <v>0</v>
      </c>
      <c r="B62" s="9">
        <f t="shared" si="2"/>
        <v>0</v>
      </c>
      <c r="C62" s="2">
        <v>17681</v>
      </c>
      <c r="D62" s="3" t="s">
        <v>121</v>
      </c>
      <c r="E62" s="1" t="s">
        <v>122</v>
      </c>
    </row>
    <row r="63" spans="1:11" x14ac:dyDescent="0.3">
      <c r="A63" s="1">
        <f t="shared" si="3"/>
        <v>0</v>
      </c>
      <c r="B63" s="9">
        <f t="shared" si="2"/>
        <v>0</v>
      </c>
      <c r="C63" s="2">
        <v>17933</v>
      </c>
      <c r="D63" s="3" t="s">
        <v>123</v>
      </c>
      <c r="E63" s="1" t="s">
        <v>124</v>
      </c>
    </row>
    <row r="64" spans="1:11" x14ac:dyDescent="0.3">
      <c r="A64" s="1">
        <f t="shared" si="3"/>
        <v>0</v>
      </c>
      <c r="B64" s="9">
        <f t="shared" si="2"/>
        <v>0</v>
      </c>
      <c r="C64" s="2">
        <v>18037</v>
      </c>
      <c r="D64" s="3" t="s">
        <v>125</v>
      </c>
      <c r="E64" s="1" t="s">
        <v>126</v>
      </c>
    </row>
    <row r="65" spans="1:11" x14ac:dyDescent="0.3">
      <c r="A65" s="1">
        <f t="shared" si="3"/>
        <v>0</v>
      </c>
      <c r="B65" s="9">
        <f t="shared" si="2"/>
        <v>0</v>
      </c>
      <c r="C65" s="2">
        <v>18192</v>
      </c>
      <c r="D65" s="3" t="s">
        <v>127</v>
      </c>
      <c r="E65" s="1" t="s">
        <v>128</v>
      </c>
    </row>
    <row r="66" spans="1:11" x14ac:dyDescent="0.3">
      <c r="A66" s="1">
        <f t="shared" si="3"/>
        <v>0</v>
      </c>
      <c r="B66" s="9">
        <f t="shared" si="2"/>
        <v>0</v>
      </c>
      <c r="C66" s="2">
        <v>18488</v>
      </c>
      <c r="D66" s="3" t="s">
        <v>129</v>
      </c>
      <c r="E66" s="1" t="s">
        <v>130</v>
      </c>
    </row>
    <row r="67" spans="1:11" x14ac:dyDescent="0.3">
      <c r="A67" s="1">
        <f t="shared" si="3"/>
        <v>0</v>
      </c>
      <c r="B67" s="9">
        <f t="shared" si="2"/>
        <v>0</v>
      </c>
      <c r="C67" s="2">
        <v>18774</v>
      </c>
      <c r="D67" s="3" t="s">
        <v>131</v>
      </c>
      <c r="E67" s="1" t="s">
        <v>132</v>
      </c>
    </row>
    <row r="68" spans="1:11" x14ac:dyDescent="0.3">
      <c r="A68" s="1">
        <f t="shared" si="3"/>
        <v>0</v>
      </c>
      <c r="B68" s="9">
        <f t="shared" si="2"/>
        <v>0</v>
      </c>
      <c r="C68" s="2">
        <v>19387</v>
      </c>
      <c r="D68" s="3" t="s">
        <v>133</v>
      </c>
      <c r="E68" s="1" t="s">
        <v>134</v>
      </c>
    </row>
    <row r="69" spans="1:11" x14ac:dyDescent="0.3">
      <c r="A69" s="1">
        <f t="shared" si="3"/>
        <v>0</v>
      </c>
      <c r="B69" s="9">
        <f t="shared" ref="B69:B82" si="4">A69/1</f>
        <v>0</v>
      </c>
      <c r="C69" s="2">
        <v>19489</v>
      </c>
      <c r="D69" s="3" t="s">
        <v>135</v>
      </c>
      <c r="E69" s="1" t="s">
        <v>136</v>
      </c>
    </row>
    <row r="70" spans="1:11" x14ac:dyDescent="0.3">
      <c r="A70" s="1">
        <f t="shared" ref="A70:A82" si="5">SUM(F70:O70)</f>
        <v>4</v>
      </c>
      <c r="B70" s="9">
        <f t="shared" si="4"/>
        <v>4</v>
      </c>
      <c r="C70" s="2">
        <v>19517</v>
      </c>
      <c r="D70" s="3" t="s">
        <v>137</v>
      </c>
      <c r="E70" s="1" t="s">
        <v>138</v>
      </c>
      <c r="J70" s="1">
        <v>4</v>
      </c>
    </row>
    <row r="71" spans="1:11" x14ac:dyDescent="0.3">
      <c r="A71" s="1">
        <f t="shared" si="5"/>
        <v>1</v>
      </c>
      <c r="B71" s="9">
        <f t="shared" si="4"/>
        <v>1</v>
      </c>
      <c r="C71" s="2">
        <v>19552</v>
      </c>
      <c r="D71" s="3" t="s">
        <v>139</v>
      </c>
      <c r="E71" s="1" t="s">
        <v>140</v>
      </c>
      <c r="I71" s="1">
        <v>1</v>
      </c>
    </row>
    <row r="72" spans="1:11" x14ac:dyDescent="0.3">
      <c r="A72" s="1">
        <f t="shared" si="5"/>
        <v>0</v>
      </c>
      <c r="B72" s="9">
        <f t="shared" si="4"/>
        <v>0</v>
      </c>
      <c r="C72" s="2">
        <v>19563</v>
      </c>
      <c r="D72" s="3" t="s">
        <v>141</v>
      </c>
      <c r="E72" s="1" t="s">
        <v>142</v>
      </c>
    </row>
    <row r="73" spans="1:11" x14ac:dyDescent="0.3">
      <c r="A73" s="1">
        <f t="shared" si="5"/>
        <v>24</v>
      </c>
      <c r="B73" s="9">
        <f t="shared" si="4"/>
        <v>24</v>
      </c>
      <c r="C73" s="2">
        <v>19572</v>
      </c>
      <c r="D73" s="3" t="s">
        <v>143</v>
      </c>
      <c r="E73" s="1" t="s">
        <v>144</v>
      </c>
      <c r="F73" s="1">
        <v>5</v>
      </c>
      <c r="H73" s="1">
        <v>7</v>
      </c>
      <c r="I73" s="1">
        <v>7</v>
      </c>
      <c r="J73" s="1">
        <v>3</v>
      </c>
      <c r="K73" s="1">
        <v>2</v>
      </c>
    </row>
    <row r="74" spans="1:11" x14ac:dyDescent="0.3">
      <c r="A74" s="1">
        <f t="shared" si="5"/>
        <v>0</v>
      </c>
      <c r="B74" s="9">
        <f t="shared" si="4"/>
        <v>0</v>
      </c>
      <c r="C74" s="2">
        <v>19586</v>
      </c>
      <c r="D74" s="3" t="s">
        <v>145</v>
      </c>
      <c r="E74" s="1" t="s">
        <v>146</v>
      </c>
    </row>
    <row r="75" spans="1:11" x14ac:dyDescent="0.3">
      <c r="A75" s="1">
        <f t="shared" si="5"/>
        <v>0</v>
      </c>
      <c r="B75" s="9">
        <f t="shared" si="4"/>
        <v>0</v>
      </c>
      <c r="C75" s="2">
        <v>20050</v>
      </c>
      <c r="D75" s="3" t="s">
        <v>147</v>
      </c>
      <c r="E75" s="1" t="s">
        <v>148</v>
      </c>
    </row>
    <row r="76" spans="1:11" x14ac:dyDescent="0.3">
      <c r="A76" s="1">
        <f t="shared" si="5"/>
        <v>0</v>
      </c>
      <c r="B76" s="9">
        <f t="shared" si="4"/>
        <v>0</v>
      </c>
      <c r="C76" s="2">
        <v>20716</v>
      </c>
      <c r="D76" s="3" t="s">
        <v>149</v>
      </c>
      <c r="E76" s="1" t="s">
        <v>150</v>
      </c>
    </row>
    <row r="77" spans="1:11" x14ac:dyDescent="0.3">
      <c r="A77" s="1">
        <f t="shared" si="5"/>
        <v>7</v>
      </c>
      <c r="B77" s="9">
        <f t="shared" si="4"/>
        <v>7</v>
      </c>
      <c r="C77" s="2">
        <v>21384</v>
      </c>
      <c r="D77" s="3" t="s">
        <v>151</v>
      </c>
      <c r="E77" s="1" t="s">
        <v>152</v>
      </c>
      <c r="G77" s="1">
        <v>4</v>
      </c>
      <c r="H77" s="1">
        <v>2</v>
      </c>
      <c r="J77" s="1">
        <v>1</v>
      </c>
    </row>
    <row r="78" spans="1:11" x14ac:dyDescent="0.3">
      <c r="A78" s="1">
        <f t="shared" si="5"/>
        <v>14</v>
      </c>
      <c r="B78" s="9">
        <f t="shared" si="4"/>
        <v>14</v>
      </c>
      <c r="C78" s="2">
        <v>23954</v>
      </c>
      <c r="D78" s="3" t="s">
        <v>153</v>
      </c>
      <c r="E78" s="1" t="s">
        <v>154</v>
      </c>
      <c r="G78" s="1">
        <v>1</v>
      </c>
      <c r="I78" s="1">
        <v>5</v>
      </c>
      <c r="K78" s="1">
        <v>8</v>
      </c>
    </row>
    <row r="79" spans="1:11" x14ac:dyDescent="0.3">
      <c r="A79" s="1">
        <f t="shared" si="5"/>
        <v>0</v>
      </c>
      <c r="B79" s="9">
        <f t="shared" si="4"/>
        <v>0</v>
      </c>
      <c r="C79" s="2">
        <v>24503</v>
      </c>
      <c r="D79" s="3" t="s">
        <v>155</v>
      </c>
      <c r="E79" s="1" t="s">
        <v>156</v>
      </c>
    </row>
    <row r="80" spans="1:11" x14ac:dyDescent="0.3">
      <c r="A80" s="1">
        <f t="shared" si="5"/>
        <v>0</v>
      </c>
      <c r="B80" s="9">
        <f t="shared" si="4"/>
        <v>0</v>
      </c>
      <c r="C80" s="2">
        <v>25526</v>
      </c>
      <c r="D80" s="3" t="s">
        <v>157</v>
      </c>
      <c r="E80" s="1" t="s">
        <v>158</v>
      </c>
    </row>
    <row r="81" spans="1:5" x14ac:dyDescent="0.3">
      <c r="A81" s="1">
        <f t="shared" si="5"/>
        <v>0</v>
      </c>
      <c r="B81" s="9">
        <f t="shared" si="4"/>
        <v>0</v>
      </c>
      <c r="C81" s="2">
        <v>27571</v>
      </c>
      <c r="D81" s="3" t="s">
        <v>159</v>
      </c>
      <c r="E81" s="1" t="s">
        <v>160</v>
      </c>
    </row>
    <row r="82" spans="1:5" x14ac:dyDescent="0.3">
      <c r="A82" s="1">
        <f t="shared" si="5"/>
        <v>0</v>
      </c>
      <c r="B82" s="9">
        <f t="shared" si="4"/>
        <v>0</v>
      </c>
      <c r="C82" s="2">
        <v>27617</v>
      </c>
      <c r="D82" s="3" t="s">
        <v>161</v>
      </c>
      <c r="E82" s="1" t="s">
        <v>162</v>
      </c>
    </row>
    <row r="83" spans="1:5" x14ac:dyDescent="0.3">
      <c r="A83" s="1">
        <v>1</v>
      </c>
      <c r="E83" s="1" t="s">
        <v>164</v>
      </c>
    </row>
  </sheetData>
  <autoFilter ref="A1:K102" xr:uid="{FB38A051-FDEA-4CE9-99A2-8B86E65F34E5}"/>
  <pageMargins left="0.7" right="0.7" top="0.75" bottom="0.75" header="0.3" footer="0.3"/>
  <pageSetup paperSize="9" fitToWidth="0" orientation="landscape" horizontalDpi="4294967293" verticalDpi="0" r:id="rId1"/>
</worksheet>
</file>

<file path=docMetadata/LabelInfo.xml><?xml version="1.0" encoding="utf-8"?>
<clbl:labelList xmlns:clbl="http://schemas.microsoft.com/office/2020/mipLabelMetadata">
  <clbl:label id="{b603dfd7-d93a-4381-a340-2995d8282205}" enabled="1" method="Standard" siteId="{05a0e69a-418a-47c1-9c25-9387261bf9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Everglades Lagoon Wetlands</vt:lpstr>
      <vt:lpstr>Everglades Golf Course</vt:lpstr>
      <vt:lpstr>Rogers Park</vt:lpstr>
      <vt:lpstr>'Everglades Golf Course'!Print_Area</vt:lpstr>
      <vt:lpstr>'Everglades Lagoon Wetlands'!Print_Area</vt:lpstr>
      <vt:lpstr>'Rogers Park'!Print_Area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Shaw</dc:creator>
  <cp:lastModifiedBy>Gregory Shaw</cp:lastModifiedBy>
  <cp:lastPrinted>2024-11-12T23:39:16Z</cp:lastPrinted>
  <dcterms:created xsi:type="dcterms:W3CDTF">2024-11-11T04:22:18Z</dcterms:created>
  <dcterms:modified xsi:type="dcterms:W3CDTF">2026-08-09T00:22:35Z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2025-06-30T12:04:23Z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3b94b9f3-9450-44a9-a8da-1da1e4b5b295</vt:lpwstr>
  </property>
  <property fmtid="{D5CDD505-2E9C-101B-9397-08002B2CF9AE}" pid="8" name="MSIP_Label_b603dfd7-d93a-4381-a340-2995d8282205_ContentBits">
    <vt:lpwstr>0</vt:lpwstr>
  </property>
  <property fmtid="{D5CDD505-2E9C-101B-9397-08002B2CF9AE}" pid="9" name="MSIP_Label_b603dfd7-d93a-4381-a340-2995d8282205_Tag">
    <vt:lpwstr>10, 3, 0, 1</vt:lpwstr>
  </property>
</Properties>
</file>